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395" windowHeight="8085" tabRatio="814" activeTab="5"/>
  </bookViews>
  <sheets>
    <sheet name="portieri" sheetId="1" r:id="rId1"/>
    <sheet name="difensori" sheetId="2" r:id="rId2"/>
    <sheet name="centrocampisti" sheetId="3" r:id="rId3"/>
    <sheet name="attaccanti" sheetId="4" r:id="rId4"/>
    <sheet name="quota 3 dic 2012" sheetId="5" r:id="rId5"/>
    <sheet name="Rose" sheetId="6" r:id="rId6"/>
    <sheet name="Appoggio" sheetId="7" r:id="rId7"/>
  </sheets>
  <definedNames>
    <definedName name="_xlnm._FilterDatabase" localSheetId="4" hidden="1">'quota 3 dic 2012'!$A$2:$F$566</definedName>
  </definedNames>
  <calcPr fullCalcOnLoad="1"/>
</workbook>
</file>

<file path=xl/sharedStrings.xml><?xml version="1.0" encoding="utf-8"?>
<sst xmlns="http://schemas.openxmlformats.org/spreadsheetml/2006/main" count="2598" uniqueCount="614">
  <si>
    <t>ABBIATI</t>
  </si>
  <si>
    <t>MIRANTE</t>
  </si>
  <si>
    <t>SORRENTINO</t>
  </si>
  <si>
    <t>BIAGIANTI</t>
  </si>
  <si>
    <t>HANDANOVIC</t>
  </si>
  <si>
    <t>CAMBIASSO</t>
  </si>
  <si>
    <t>MONTOLIVO</t>
  </si>
  <si>
    <t>PAZZINI</t>
  </si>
  <si>
    <t>GAMBERINI</t>
  </si>
  <si>
    <t>BUFFON</t>
  </si>
  <si>
    <t>PIRLO</t>
  </si>
  <si>
    <t>AMAURI</t>
  </si>
  <si>
    <t>PATO</t>
  </si>
  <si>
    <t>CANDREVA</t>
  </si>
  <si>
    <t>LUCIO</t>
  </si>
  <si>
    <t>TOTTI</t>
  </si>
  <si>
    <t>BIAVA</t>
  </si>
  <si>
    <t>SANTANA</t>
  </si>
  <si>
    <t>MARTINEZ</t>
  </si>
  <si>
    <t>MATRI</t>
  </si>
  <si>
    <t>ZACCARDO</t>
  </si>
  <si>
    <t>BRITOS</t>
  </si>
  <si>
    <t>VIVIANO</t>
  </si>
  <si>
    <t>DE SANCTIS</t>
  </si>
  <si>
    <t>SAMUEL</t>
  </si>
  <si>
    <t>CHIVU</t>
  </si>
  <si>
    <t>BOVO</t>
  </si>
  <si>
    <t>D'AGOSTINO</t>
  </si>
  <si>
    <t>GIOVINCO</t>
  </si>
  <si>
    <t>DI NATALE</t>
  </si>
  <si>
    <t>DE ROSSI</t>
  </si>
  <si>
    <t>HAMSIK</t>
  </si>
  <si>
    <t>CAVANI</t>
  </si>
  <si>
    <t>CASSANO</t>
  </si>
  <si>
    <t>PORTANOVA</t>
  </si>
  <si>
    <t>AMBROSINI</t>
  </si>
  <si>
    <t>STANKOVIC</t>
  </si>
  <si>
    <t>ACQUAFRESCA</t>
  </si>
  <si>
    <t>MILITO</t>
  </si>
  <si>
    <t>MARILUNGO</t>
  </si>
  <si>
    <t>LAZZARI</t>
  </si>
  <si>
    <t>IAQUINTA</t>
  </si>
  <si>
    <t>MICCOLI</t>
  </si>
  <si>
    <t>GILARDINO</t>
  </si>
  <si>
    <t>BORRIELLO</t>
  </si>
  <si>
    <t>PEPE</t>
  </si>
  <si>
    <t>DENIS</t>
  </si>
  <si>
    <t>MESTO</t>
  </si>
  <si>
    <t>ASTORI</t>
  </si>
  <si>
    <t>CODA</t>
  </si>
  <si>
    <t>POLI</t>
  </si>
  <si>
    <t>IZCO</t>
  </si>
  <si>
    <t>CASARINI</t>
  </si>
  <si>
    <t>RADU</t>
  </si>
  <si>
    <t>ARIAUDO</t>
  </si>
  <si>
    <t>TONI</t>
  </si>
  <si>
    <t>LUCCHINI</t>
  </si>
  <si>
    <t>CUADRADO</t>
  </si>
  <si>
    <t>HERNANDEZ</t>
  </si>
  <si>
    <t>MESBAH</t>
  </si>
  <si>
    <t>MORLEO</t>
  </si>
  <si>
    <t>BRIVIO</t>
  </si>
  <si>
    <t>GIACCHERINI</t>
  </si>
  <si>
    <t>SCHELOTTO</t>
  </si>
  <si>
    <t>PINILLA</t>
  </si>
  <si>
    <t>BALZARETTI</t>
  </si>
  <si>
    <t>LICHTSTEINER</t>
  </si>
  <si>
    <t>BONUCCI</t>
  </si>
  <si>
    <t>COSSU</t>
  </si>
  <si>
    <t>EKDAL</t>
  </si>
  <si>
    <t>BURDISSO</t>
  </si>
  <si>
    <t>MEXES</t>
  </si>
  <si>
    <t>JOVETIC</t>
  </si>
  <si>
    <t>PANDEV</t>
  </si>
  <si>
    <t>VUCINIC</t>
  </si>
  <si>
    <t>ZARATE</t>
  </si>
  <si>
    <t>PALLADINO</t>
  </si>
  <si>
    <t>MUNOZ</t>
  </si>
  <si>
    <t>PASQUAL</t>
  </si>
  <si>
    <t>GALLOPPA</t>
  </si>
  <si>
    <t>HERNANES</t>
  </si>
  <si>
    <t>ILICIC</t>
  </si>
  <si>
    <t>MORIMOTO</t>
  </si>
  <si>
    <t>STORARI</t>
  </si>
  <si>
    <t>GILLET</t>
  </si>
  <si>
    <t>MARCHETTI</t>
  </si>
  <si>
    <t>ROSATI</t>
  </si>
  <si>
    <t>AMELIA</t>
  </si>
  <si>
    <t>CASTELLAZZI</t>
  </si>
  <si>
    <t>PAVARINI</t>
  </si>
  <si>
    <t>AGAZZI</t>
  </si>
  <si>
    <t>BIZZARRI</t>
  </si>
  <si>
    <t>LUPATELLI</t>
  </si>
  <si>
    <t>PADELLI</t>
  </si>
  <si>
    <t>ROMA</t>
  </si>
  <si>
    <t>CHIELLINI</t>
  </si>
  <si>
    <t>CAMPAGNARO</t>
  </si>
  <si>
    <t>RANOCCHIA</t>
  </si>
  <si>
    <t>CASSANI</t>
  </si>
  <si>
    <t>ANTONINI</t>
  </si>
  <si>
    <t>MANTOVANI</t>
  </si>
  <si>
    <t>AGOSTINI</t>
  </si>
  <si>
    <t>CANINI</t>
  </si>
  <si>
    <t>DAINELLI</t>
  </si>
  <si>
    <t>DE SILVESTRI</t>
  </si>
  <si>
    <t>DIAS</t>
  </si>
  <si>
    <t>PISANO F.</t>
  </si>
  <si>
    <t>SILVESTRE</t>
  </si>
  <si>
    <t>SPOLLI</t>
  </si>
  <si>
    <t>ABATE</t>
  </si>
  <si>
    <t>CESAR</t>
  </si>
  <si>
    <t>DE CEGLIE</t>
  </si>
  <si>
    <t>DOMIZZI</t>
  </si>
  <si>
    <t>GARICS</t>
  </si>
  <si>
    <t>NAGATOMO</t>
  </si>
  <si>
    <t>PACI</t>
  </si>
  <si>
    <t>RUBIN</t>
  </si>
  <si>
    <t>YEPES</t>
  </si>
  <si>
    <t>ARONICA</t>
  </si>
  <si>
    <t>BONERA</t>
  </si>
  <si>
    <t>FREY N.</t>
  </si>
  <si>
    <t>SANTACROCE</t>
  </si>
  <si>
    <t>SARDO</t>
  </si>
  <si>
    <t>VON BERGEN</t>
  </si>
  <si>
    <t>ZAURI</t>
  </si>
  <si>
    <t>STENDARDO</t>
  </si>
  <si>
    <t>ANDREOLLI</t>
  </si>
  <si>
    <t>SNEIJDER</t>
  </si>
  <si>
    <t>PALACIO</t>
  </si>
  <si>
    <t>DIAMANTI</t>
  </si>
  <si>
    <t>ALMIRON</t>
  </si>
  <si>
    <t>CONTI</t>
  </si>
  <si>
    <t>MAGGIO</t>
  </si>
  <si>
    <t>AQUILANI</t>
  </si>
  <si>
    <t>ASAMOAH</t>
  </si>
  <si>
    <t>MARCHISIO</t>
  </si>
  <si>
    <t>INLER</t>
  </si>
  <si>
    <t>MANNINI</t>
  </si>
  <si>
    <t>BOATENG</t>
  </si>
  <si>
    <t>GIMENEZ</t>
  </si>
  <si>
    <t>MAURI</t>
  </si>
  <si>
    <t>MORRONE</t>
  </si>
  <si>
    <t>DZEMAILI</t>
  </si>
  <si>
    <t>NOCERINO</t>
  </si>
  <si>
    <t>OLIVERA</t>
  </si>
  <si>
    <t>BIONDINI</t>
  </si>
  <si>
    <t>COUTINHO</t>
  </si>
  <si>
    <t>DOSSENA</t>
  </si>
  <si>
    <t>ISLA</t>
  </si>
  <si>
    <t>LLAMA</t>
  </si>
  <si>
    <t>BRIGHI</t>
  </si>
  <si>
    <t>COLUCCI</t>
  </si>
  <si>
    <t>FLAMINI</t>
  </si>
  <si>
    <t>GARGANO</t>
  </si>
  <si>
    <t>GOBBI</t>
  </si>
  <si>
    <t>MATUZALEM</t>
  </si>
  <si>
    <t>MIGLIACCIO</t>
  </si>
  <si>
    <t>PEREZ</t>
  </si>
  <si>
    <t>CERCI</t>
  </si>
  <si>
    <t>GOMEZ</t>
  </si>
  <si>
    <t>LJAJIC</t>
  </si>
  <si>
    <t>RICCHIUTI</t>
  </si>
  <si>
    <t>GAZZI</t>
  </si>
  <si>
    <t>MUDINGAYI</t>
  </si>
  <si>
    <t>PAROLO</t>
  </si>
  <si>
    <t>PAZIENZA</t>
  </si>
  <si>
    <t>PINZI</t>
  </si>
  <si>
    <t>JANKOVIC</t>
  </si>
  <si>
    <t>MAXI LOPEZ</t>
  </si>
  <si>
    <t>QUAGLIARELLA</t>
  </si>
  <si>
    <t>BARRETO D.S.</t>
  </si>
  <si>
    <t>FLOCCARI</t>
  </si>
  <si>
    <t>ROBINHO</t>
  </si>
  <si>
    <t>PELLISSIER</t>
  </si>
  <si>
    <t>NENE'</t>
  </si>
  <si>
    <t>PALOSCHI</t>
  </si>
  <si>
    <t>BIABIANY</t>
  </si>
  <si>
    <t>ROCCHI</t>
  </si>
  <si>
    <t>MOSCARDELLI</t>
  </si>
  <si>
    <t>BOGDANI</t>
  </si>
  <si>
    <t>THEREAU</t>
  </si>
  <si>
    <t>DI MICHELE</t>
  </si>
  <si>
    <t>CURCI</t>
  </si>
  <si>
    <t>FREY S.</t>
  </si>
  <si>
    <t>KOZAK</t>
  </si>
  <si>
    <t>DESTRO</t>
  </si>
  <si>
    <t>BROCCHI</t>
  </si>
  <si>
    <t>HETEMAJ</t>
  </si>
  <si>
    <t>KONE</t>
  </si>
  <si>
    <t>BENATIA</t>
  </si>
  <si>
    <t>LOBONT</t>
  </si>
  <si>
    <t>CONSTANT</t>
  </si>
  <si>
    <t>ANGELO</t>
  </si>
  <si>
    <t>ARMERO</t>
  </si>
  <si>
    <t>PALETTA</t>
  </si>
  <si>
    <t>PERICO</t>
  </si>
  <si>
    <t>DONADEL</t>
  </si>
  <si>
    <t>ZUNIGA</t>
  </si>
  <si>
    <t>CAMPORESE</t>
  </si>
  <si>
    <t>DELLA ROCCA</t>
  </si>
  <si>
    <t>ROSI</t>
  </si>
  <si>
    <t>DELLAFIORE</t>
  </si>
  <si>
    <t>TOMOVIC</t>
  </si>
  <si>
    <t>VALIANI</t>
  </si>
  <si>
    <t>FELIPE</t>
  </si>
  <si>
    <t>LODI</t>
  </si>
  <si>
    <t>EMANUELSON</t>
  </si>
  <si>
    <t>MERKEL</t>
  </si>
  <si>
    <t>BARZAGLI</t>
  </si>
  <si>
    <t>BERGESSIO</t>
  </si>
  <si>
    <t>KUCKA</t>
  </si>
  <si>
    <t>NETO</t>
  </si>
  <si>
    <t>PAPONI</t>
  </si>
  <si>
    <t>KONKO</t>
  </si>
  <si>
    <t>SORENSEN</t>
  </si>
  <si>
    <t>BERTOLACCI</t>
  </si>
  <si>
    <t>OBI</t>
  </si>
  <si>
    <t>MARCHESE</t>
  </si>
  <si>
    <t>GUANA</t>
  </si>
  <si>
    <t>BADU</t>
  </si>
  <si>
    <t>JOKIC</t>
  </si>
  <si>
    <t>GONZALEZ</t>
  </si>
  <si>
    <t>BEHRAMI</t>
  </si>
  <si>
    <t>NAINGGOLAN</t>
  </si>
  <si>
    <t>KRHIN</t>
  </si>
  <si>
    <t>BONAVENTURA</t>
  </si>
  <si>
    <t>RIGONI M.</t>
  </si>
  <si>
    <t>FABBRINI</t>
  </si>
  <si>
    <t>CALAIO'</t>
  </si>
  <si>
    <t>BRIENZA</t>
  </si>
  <si>
    <t>UJKANI</t>
  </si>
  <si>
    <t>ACERBI</t>
  </si>
  <si>
    <t>MORGANELLA</t>
  </si>
  <si>
    <t>CAPELLI</t>
  </si>
  <si>
    <t>PADOIN</t>
  </si>
  <si>
    <t>CARMONA</t>
  </si>
  <si>
    <t>CONSIGLI</t>
  </si>
  <si>
    <t>DEL GROSSO</t>
  </si>
  <si>
    <t>ROSSETTINI</t>
  </si>
  <si>
    <t>MANFREDINI</t>
  </si>
  <si>
    <t>VERGASSOLA</t>
  </si>
  <si>
    <t>BARRETO E.</t>
  </si>
  <si>
    <t>EL SHAARAWY</t>
  </si>
  <si>
    <t>GABBIADINI</t>
  </si>
  <si>
    <t>ruolo</t>
  </si>
  <si>
    <t>nome</t>
  </si>
  <si>
    <t>squadra</t>
  </si>
  <si>
    <t>valore</t>
  </si>
  <si>
    <t>D</t>
  </si>
  <si>
    <t>MILAN</t>
  </si>
  <si>
    <t>P</t>
  </si>
  <si>
    <t>C</t>
  </si>
  <si>
    <t>UDINESE</t>
  </si>
  <si>
    <t>CHIEVO</t>
  </si>
  <si>
    <t>A</t>
  </si>
  <si>
    <t>BOLOGNA</t>
  </si>
  <si>
    <t>ACQUAH</t>
  </si>
  <si>
    <t>PALERMO</t>
  </si>
  <si>
    <t>CAGLIARI</t>
  </si>
  <si>
    <t>AGLIARDI</t>
  </si>
  <si>
    <t>CATANIA</t>
  </si>
  <si>
    <t>ALVAREZ R.</t>
  </si>
  <si>
    <t>INTER</t>
  </si>
  <si>
    <t>JUVENTUS</t>
  </si>
  <si>
    <t>SIENA</t>
  </si>
  <si>
    <t>ANTONELLI</t>
  </si>
  <si>
    <t>GENOA</t>
  </si>
  <si>
    <t>ANTONSSON</t>
  </si>
  <si>
    <t>ATALANTA</t>
  </si>
  <si>
    <t>NAPOLI</t>
  </si>
  <si>
    <t>AVRAMOV</t>
  </si>
  <si>
    <t>FIORENTINA</t>
  </si>
  <si>
    <t>BARRIENTOS</t>
  </si>
  <si>
    <t>BASTA</t>
  </si>
  <si>
    <t>BELLINI</t>
  </si>
  <si>
    <t>BELLUSCI</t>
  </si>
  <si>
    <t>BELMONTE</t>
  </si>
  <si>
    <t>LAZIO</t>
  </si>
  <si>
    <t>PARMA</t>
  </si>
  <si>
    <t>BIRSA</t>
  </si>
  <si>
    <t>BLASI</t>
  </si>
  <si>
    <t>BOJAN</t>
  </si>
  <si>
    <t>BOLZONI</t>
  </si>
  <si>
    <t>BRADLEY</t>
  </si>
  <si>
    <t>BRKIC</t>
  </si>
  <si>
    <t>CAMPAGNOLO</t>
  </si>
  <si>
    <t>CANA</t>
  </si>
  <si>
    <t>CANNAVARO</t>
  </si>
  <si>
    <t>CAPRARI</t>
  </si>
  <si>
    <t>CEPPELINI</t>
  </si>
  <si>
    <t>CHERUBIN</t>
  </si>
  <si>
    <t>CIGARINI</t>
  </si>
  <si>
    <t>COLOMBO</t>
  </si>
  <si>
    <t>CONTINI</t>
  </si>
  <si>
    <t>CRUZADO</t>
  </si>
  <si>
    <t>DANILO</t>
  </si>
  <si>
    <t>DIAKITE'</t>
  </si>
  <si>
    <t>DRAME'</t>
  </si>
  <si>
    <t>ERIKSSON</t>
  </si>
  <si>
    <t>ESTIGARRIBIA</t>
  </si>
  <si>
    <t>FARELLI</t>
  </si>
  <si>
    <t>FERREIRA PINTO</t>
  </si>
  <si>
    <t>FERRI</t>
  </si>
  <si>
    <t>FERRONETTI</t>
  </si>
  <si>
    <t>FREZZOLINI</t>
  </si>
  <si>
    <t>GIORGI</t>
  </si>
  <si>
    <t>GRANQVIST</t>
  </si>
  <si>
    <t>GRAVA</t>
  </si>
  <si>
    <t>IBARBO</t>
  </si>
  <si>
    <t>JONATHAN</t>
  </si>
  <si>
    <t>JORQUERA</t>
  </si>
  <si>
    <t>KLOSE</t>
  </si>
  <si>
    <t>LAMELA</t>
  </si>
  <si>
    <t>LARRONDO</t>
  </si>
  <si>
    <t>LEGROTTAGLIE</t>
  </si>
  <si>
    <t>LUCIANO</t>
  </si>
  <si>
    <t>LULIC</t>
  </si>
  <si>
    <t>MARRONE</t>
  </si>
  <si>
    <t>MILANOVIC</t>
  </si>
  <si>
    <t>MODESTO</t>
  </si>
  <si>
    <t>MORALEZ</t>
  </si>
  <si>
    <t>MORETTI E.</t>
  </si>
  <si>
    <t>MUNTARI</t>
  </si>
  <si>
    <t>NATALI</t>
  </si>
  <si>
    <t>OSVALDO</t>
  </si>
  <si>
    <t>PASQUALE</t>
  </si>
  <si>
    <t>PEGOLO</t>
  </si>
  <si>
    <t>PELUSO</t>
  </si>
  <si>
    <t>PEREYRA</t>
  </si>
  <si>
    <t>PISANO E.</t>
  </si>
  <si>
    <t>POTENZA</t>
  </si>
  <si>
    <t>PUGGIONI</t>
  </si>
  <si>
    <t>PULZETTI</t>
  </si>
  <si>
    <t>RADOVANOVIC</t>
  </si>
  <si>
    <t>RAIMONDI</t>
  </si>
  <si>
    <t>RIGONI L.</t>
  </si>
  <si>
    <t>ROMULO</t>
  </si>
  <si>
    <t>SCALONI</t>
  </si>
  <si>
    <t>SESTU</t>
  </si>
  <si>
    <t>SEYMOUR</t>
  </si>
  <si>
    <t>SQUIZZI</t>
  </si>
  <si>
    <t>STANKEVICIUS</t>
  </si>
  <si>
    <t>STEKELENBURG</t>
  </si>
  <si>
    <t>STRASSER</t>
  </si>
  <si>
    <t>TADDEI</t>
  </si>
  <si>
    <t>TAIDER</t>
  </si>
  <si>
    <t>TERZI</t>
  </si>
  <si>
    <t>TZORVAS</t>
  </si>
  <si>
    <t>VACEK</t>
  </si>
  <si>
    <t>VALDES</t>
  </si>
  <si>
    <t>VIDAL</t>
  </si>
  <si>
    <t>VITIELLO</t>
  </si>
  <si>
    <t>VIVIANI</t>
  </si>
  <si>
    <t>ZAHAVI</t>
  </si>
  <si>
    <t>ZANETTI</t>
  </si>
  <si>
    <t>THIAGO RIBEIRO</t>
  </si>
  <si>
    <t>PJANIC</t>
  </si>
  <si>
    <t>FIDELEFF</t>
  </si>
  <si>
    <t>MURIEL</t>
  </si>
  <si>
    <t>BERTOLO</t>
  </si>
  <si>
    <t>LIVAJA</t>
  </si>
  <si>
    <t>BUDAN</t>
  </si>
  <si>
    <t>CARRIZO</t>
  </si>
  <si>
    <t>FARAONI</t>
  </si>
  <si>
    <t>LABRIN</t>
  </si>
  <si>
    <t>MUSACCI</t>
  </si>
  <si>
    <t>SALIFU</t>
  </si>
  <si>
    <t>ALFARO</t>
  </si>
  <si>
    <t>DESSENA</t>
  </si>
  <si>
    <t>DONATI</t>
  </si>
  <si>
    <t>GABRIEL SILVA</t>
  </si>
  <si>
    <t>RINAUDO</t>
  </si>
  <si>
    <t>SAMPIRISI</t>
  </si>
  <si>
    <t>SEFEROVIC</t>
  </si>
  <si>
    <t>VARGAS E.</t>
  </si>
  <si>
    <t>BELFODIL</t>
  </si>
  <si>
    <t>BENALOUANE</t>
  </si>
  <si>
    <t>CAZZOLA</t>
  </si>
  <si>
    <t>GUARIN</t>
  </si>
  <si>
    <t>MARIGA</t>
  </si>
  <si>
    <t>MARQUINHO</t>
  </si>
  <si>
    <t>PALOMBO</t>
  </si>
  <si>
    <t>POLITO</t>
  </si>
  <si>
    <t>ROZZI</t>
  </si>
  <si>
    <t>TORINO</t>
  </si>
  <si>
    <t>ROMERO</t>
  </si>
  <si>
    <t>SAMPDORIA</t>
  </si>
  <si>
    <t>FRISON</t>
  </si>
  <si>
    <t>PERIN</t>
  </si>
  <si>
    <t>PESCARA</t>
  </si>
  <si>
    <t>ANDUJAR</t>
  </si>
  <si>
    <t>SAVELLONI</t>
  </si>
  <si>
    <t>BRICHETTO</t>
  </si>
  <si>
    <t>STOJANOVIC</t>
  </si>
  <si>
    <t>SVEDKAUSKAS</t>
  </si>
  <si>
    <t>BELEC</t>
  </si>
  <si>
    <t>GOMIS L.</t>
  </si>
  <si>
    <t>DA COSTA</t>
  </si>
  <si>
    <t>STILLO</t>
  </si>
  <si>
    <t>ANEDDA</t>
  </si>
  <si>
    <t>PAWLOWSKI</t>
  </si>
  <si>
    <t>GOMIS A.</t>
  </si>
  <si>
    <t>BENUSSI</t>
  </si>
  <si>
    <t>TERRACCIANO</t>
  </si>
  <si>
    <t>BERNI</t>
  </si>
  <si>
    <t>DONNARUMMA</t>
  </si>
  <si>
    <t>GOICOECHEA</t>
  </si>
  <si>
    <t>RUBINHO</t>
  </si>
  <si>
    <t>PELIZZOLI</t>
  </si>
  <si>
    <t>BAJZA</t>
  </si>
  <si>
    <t>GABRIEL</t>
  </si>
  <si>
    <t>ALVARO PEREIRA</t>
  </si>
  <si>
    <t>OGBONNA</t>
  </si>
  <si>
    <t>RONCAGLIA</t>
  </si>
  <si>
    <t>GASTALDELLO</t>
  </si>
  <si>
    <t>ZAPATA</t>
  </si>
  <si>
    <t>CACERES M.</t>
  </si>
  <si>
    <t>CIANI</t>
  </si>
  <si>
    <t>CASTAN</t>
  </si>
  <si>
    <t>TERLIZZI</t>
  </si>
  <si>
    <t>POULSEN</t>
  </si>
  <si>
    <t>RODRIGUEZ GO.</t>
  </si>
  <si>
    <t>CAPUANO M.</t>
  </si>
  <si>
    <t>LUCARELLI</t>
  </si>
  <si>
    <t>DODO'</t>
  </si>
  <si>
    <t>CACERES P.</t>
  </si>
  <si>
    <t>PAPP</t>
  </si>
  <si>
    <t>AVELAR</t>
  </si>
  <si>
    <t>HEURTAUX</t>
  </si>
  <si>
    <t>ROLIN</t>
  </si>
  <si>
    <t>COSTA</t>
  </si>
  <si>
    <t>SAVIC</t>
  </si>
  <si>
    <t>ZANON</t>
  </si>
  <si>
    <t>ALVAREZ P.S.</t>
  </si>
  <si>
    <t>CRESCENZI</t>
  </si>
  <si>
    <t>ROSSINI</t>
  </si>
  <si>
    <t>CAPUANO C.</t>
  </si>
  <si>
    <t>ROMAGNOLI S.</t>
  </si>
  <si>
    <t>UVINI</t>
  </si>
  <si>
    <t>NETO L.</t>
  </si>
  <si>
    <t>PIRIS</t>
  </si>
  <si>
    <t>ABERO</t>
  </si>
  <si>
    <t>DIDAC VILA</t>
  </si>
  <si>
    <t>D'AMBROSIO</t>
  </si>
  <si>
    <t>FERNANDEZ F.</t>
  </si>
  <si>
    <t>HEGAZY</t>
  </si>
  <si>
    <t>DI CESARE</t>
  </si>
  <si>
    <t>COSIC</t>
  </si>
  <si>
    <t>DE SCIGLIO</t>
  </si>
  <si>
    <t>DARMIAN</t>
  </si>
  <si>
    <t>MARQUINHOS</t>
  </si>
  <si>
    <t>BOCCHETTI</t>
  </si>
  <si>
    <t>MATHEU</t>
  </si>
  <si>
    <t>RODRIGUEZ GU.</t>
  </si>
  <si>
    <t>GLIK</t>
  </si>
  <si>
    <t>BALZANO</t>
  </si>
  <si>
    <t>MOTTA</t>
  </si>
  <si>
    <t>JUAN JESUS</t>
  </si>
  <si>
    <t>CETTO</t>
  </si>
  <si>
    <t>MASIELLO S.</t>
  </si>
  <si>
    <t>MBAYE</t>
  </si>
  <si>
    <t>FARKAS</t>
  </si>
  <si>
    <t>CARVALHO</t>
  </si>
  <si>
    <t>CASTELLINI</t>
  </si>
  <si>
    <t>BERARDI G.</t>
  </si>
  <si>
    <t>GARCIA SANTIAGO</t>
  </si>
  <si>
    <t>PERROTTA M.</t>
  </si>
  <si>
    <t>MIGLIORINI</t>
  </si>
  <si>
    <t>CAMILLERI</t>
  </si>
  <si>
    <t>CAVANDA</t>
  </si>
  <si>
    <t>MACEACHEN</t>
  </si>
  <si>
    <t>AUGUSTYN</t>
  </si>
  <si>
    <t>BIANCHETTI</t>
  </si>
  <si>
    <t>ASHONG</t>
  </si>
  <si>
    <t>MASIELLO A.</t>
  </si>
  <si>
    <t>MURRU</t>
  </si>
  <si>
    <t>MUSTAFI</t>
  </si>
  <si>
    <t>ROMAGNOLI A.</t>
  </si>
  <si>
    <t>BORJA VALERO</t>
  </si>
  <si>
    <t>EDERSON</t>
  </si>
  <si>
    <t>JUAN ANTONIO</t>
  </si>
  <si>
    <t>MAICOSUEL</t>
  </si>
  <si>
    <t>ROSSI</t>
  </si>
  <si>
    <t>VARGAS J.</t>
  </si>
  <si>
    <t>WEISS</t>
  </si>
  <si>
    <t>MARESCA</t>
  </si>
  <si>
    <t>FERNANDEZ M.</t>
  </si>
  <si>
    <t>DE JONG</t>
  </si>
  <si>
    <t>CASCIONE</t>
  </si>
  <si>
    <t>ALLAN</t>
  </si>
  <si>
    <t>ROSINA</t>
  </si>
  <si>
    <t>RIOS</t>
  </si>
  <si>
    <t>WILLIANS</t>
  </si>
  <si>
    <t>TRAORE'</t>
  </si>
  <si>
    <t>TISSONE</t>
  </si>
  <si>
    <t>PIZARRO</t>
  </si>
  <si>
    <t>TACHTSIDIS</t>
  </si>
  <si>
    <t>STEVANOVIC</t>
  </si>
  <si>
    <t>NINIS</t>
  </si>
  <si>
    <t>MUNARI</t>
  </si>
  <si>
    <t>FOGGIA</t>
  </si>
  <si>
    <t>TOZSER</t>
  </si>
  <si>
    <t>OBIANG</t>
  </si>
  <si>
    <t>EL KADDOURI</t>
  </si>
  <si>
    <t>VIVES</t>
  </si>
  <si>
    <t>BJARNASON</t>
  </si>
  <si>
    <t>GUARENTE</t>
  </si>
  <si>
    <t>QUINTERO</t>
  </si>
  <si>
    <t>LUND NIELSEN</t>
  </si>
  <si>
    <t>PERROTTA S.</t>
  </si>
  <si>
    <t>CASTRO</t>
  </si>
  <si>
    <t>BASHA</t>
  </si>
  <si>
    <t>PASQUATO</t>
  </si>
  <si>
    <t>RODRIGUEZ R.</t>
  </si>
  <si>
    <t>RENAN</t>
  </si>
  <si>
    <t>BRUGMAN</t>
  </si>
  <si>
    <t>VIOLA</t>
  </si>
  <si>
    <t>VERDI</t>
  </si>
  <si>
    <t>TOGNI</t>
  </si>
  <si>
    <t>RIVEROLA</t>
  </si>
  <si>
    <t>COFIE</t>
  </si>
  <si>
    <t>FLORENZI</t>
  </si>
  <si>
    <t>KURTIC</t>
  </si>
  <si>
    <t>KRSTICIC</t>
  </si>
  <si>
    <t>POGBA</t>
  </si>
  <si>
    <t>SODDIMO</t>
  </si>
  <si>
    <t>BENTIVOGLIO</t>
  </si>
  <si>
    <t>CHIARETTI</t>
  </si>
  <si>
    <t>SORIANO</t>
  </si>
  <si>
    <t>SCIACCA</t>
  </si>
  <si>
    <t>DE FEUDIS</t>
  </si>
  <si>
    <t>PISANU</t>
  </si>
  <si>
    <t>COPPOLA</t>
  </si>
  <si>
    <t>ANSELMO</t>
  </si>
  <si>
    <t>TROISI</t>
  </si>
  <si>
    <t>STOIAN</t>
  </si>
  <si>
    <t>VERRE</t>
  </si>
  <si>
    <t>SCOZZARELLA</t>
  </si>
  <si>
    <t>LUCCA</t>
  </si>
  <si>
    <t>VALOTI</t>
  </si>
  <si>
    <t>BENASSI M.</t>
  </si>
  <si>
    <t>GOROBSOV</t>
  </si>
  <si>
    <t>SUCIU</t>
  </si>
  <si>
    <t>DUNCAN</t>
  </si>
  <si>
    <t>ONAZI</t>
  </si>
  <si>
    <t>IMMOBILE</t>
  </si>
  <si>
    <t>BENDTNER</t>
  </si>
  <si>
    <t>BIANCHI</t>
  </si>
  <si>
    <t>EDER</t>
  </si>
  <si>
    <t>EL HAMDAOUI</t>
  </si>
  <si>
    <t>SANSONE G.</t>
  </si>
  <si>
    <t>SAU</t>
  </si>
  <si>
    <t>INSIGNE</t>
  </si>
  <si>
    <t>VUKUSIC</t>
  </si>
  <si>
    <t>POZZI</t>
  </si>
  <si>
    <t>JONATHAS</t>
  </si>
  <si>
    <t>DYBALA</t>
  </si>
  <si>
    <t>PARRA</t>
  </si>
  <si>
    <t>PABON</t>
  </si>
  <si>
    <t>ABBRUSCATO</t>
  </si>
  <si>
    <t>DE LUCA</t>
  </si>
  <si>
    <t>MEGGIORINI</t>
  </si>
  <si>
    <t>ZE EDUARDO</t>
  </si>
  <si>
    <t>RANEGIE</t>
  </si>
  <si>
    <t>SGRIGNA</t>
  </si>
  <si>
    <t>NIANG</t>
  </si>
  <si>
    <t>SAMASSA</t>
  </si>
  <si>
    <t>CAMPOS TORO</t>
  </si>
  <si>
    <t>PISCITELLA</t>
  </si>
  <si>
    <t>MELAZZI</t>
  </si>
  <si>
    <t>PAOLUCCI</t>
  </si>
  <si>
    <t>CELIK</t>
  </si>
  <si>
    <t>RODRIGUEZ F</t>
  </si>
  <si>
    <t>SOSA</t>
  </si>
  <si>
    <t>SANSEVERINO</t>
  </si>
  <si>
    <t>DOUKARA</t>
  </si>
  <si>
    <t>KEKO</t>
  </si>
  <si>
    <t>ICARDI</t>
  </si>
  <si>
    <t>LOPEZ NICOLAS</t>
  </si>
  <si>
    <t>DIOP</t>
  </si>
  <si>
    <t>SANSONE N.</t>
  </si>
  <si>
    <t>MARTINEZ C.J.</t>
  </si>
  <si>
    <t>libero</t>
  </si>
  <si>
    <t>test</t>
  </si>
  <si>
    <t>PIRANHAS</t>
  </si>
  <si>
    <t>MOUFLONS</t>
  </si>
  <si>
    <t>SKORPIONS</t>
  </si>
  <si>
    <t>SLUGS</t>
  </si>
  <si>
    <t>SPIDERS</t>
  </si>
  <si>
    <t>TIGERS</t>
  </si>
  <si>
    <t>ZEBRAS</t>
  </si>
  <si>
    <t>OWLS</t>
  </si>
  <si>
    <t>BEARS</t>
  </si>
  <si>
    <t>CUCKOOS</t>
  </si>
  <si>
    <t>EAGLES</t>
  </si>
  <si>
    <t>LIONS</t>
  </si>
  <si>
    <t>ACOSTY</t>
  </si>
  <si>
    <t>MACHEDA</t>
  </si>
  <si>
    <t>BEES</t>
  </si>
  <si>
    <t>Soldi dopo asta</t>
  </si>
  <si>
    <t>AYE-AYES</t>
  </si>
  <si>
    <t>ANGELLA</t>
  </si>
  <si>
    <t>LEDESMA</t>
  </si>
  <si>
    <t>MARCHIONNI</t>
  </si>
  <si>
    <t>MAZZARANI</t>
  </si>
  <si>
    <t>DETTORI</t>
  </si>
  <si>
    <t>BAKIC</t>
  </si>
  <si>
    <t>REGINALDO</t>
  </si>
  <si>
    <t>POLO</t>
  </si>
  <si>
    <t>TALLO</t>
  </si>
  <si>
    <t>KRAJNC</t>
  </si>
  <si>
    <t>SAID</t>
  </si>
  <si>
    <t>HALLENIUS</t>
  </si>
  <si>
    <t>Soldi al 6 Dic.</t>
  </si>
</sst>
</file>

<file path=xl/styles.xml><?xml version="1.0" encoding="utf-8"?>
<styleSheet xmlns="http://schemas.openxmlformats.org/spreadsheetml/2006/main">
  <numFmts count="21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4" borderId="10" xfId="0" applyFont="1" applyFill="1" applyBorder="1" applyAlignment="1">
      <alignment wrapText="1"/>
    </xf>
    <xf numFmtId="0" fontId="0" fillId="7" borderId="10" xfId="0" applyFont="1" applyFill="1" applyBorder="1" applyAlignment="1">
      <alignment wrapText="1"/>
    </xf>
    <xf numFmtId="0" fontId="0" fillId="22" borderId="10" xfId="0" applyFont="1" applyFill="1" applyBorder="1" applyAlignment="1">
      <alignment wrapText="1"/>
    </xf>
    <xf numFmtId="0" fontId="0" fillId="8" borderId="10" xfId="0" applyFont="1" applyFill="1" applyBorder="1" applyAlignment="1">
      <alignment wrapText="1"/>
    </xf>
    <xf numFmtId="0" fontId="0" fillId="7" borderId="10" xfId="0" applyFont="1" applyFill="1" applyBorder="1" applyAlignment="1">
      <alignment/>
    </xf>
    <xf numFmtId="1" fontId="0" fillId="8" borderId="10" xfId="0" applyNumberFormat="1" applyFont="1" applyFill="1" applyBorder="1" applyAlignment="1">
      <alignment horizontal="center" wrapText="1"/>
    </xf>
    <xf numFmtId="1" fontId="0" fillId="22" borderId="10" xfId="0" applyNumberFormat="1" applyFont="1" applyFill="1" applyBorder="1" applyAlignment="1">
      <alignment horizontal="center" wrapText="1"/>
    </xf>
    <xf numFmtId="1" fontId="0" fillId="4" borderId="10" xfId="0" applyNumberFormat="1" applyFont="1" applyFill="1" applyBorder="1" applyAlignment="1">
      <alignment horizontal="center" wrapText="1"/>
    </xf>
    <xf numFmtId="1" fontId="0" fillId="7" borderId="10" xfId="0" applyNumberFormat="1" applyFont="1" applyFill="1" applyBorder="1" applyAlignment="1">
      <alignment horizontal="center" wrapText="1"/>
    </xf>
    <xf numFmtId="1" fontId="0" fillId="7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7" borderId="10" xfId="0" applyFont="1" applyFill="1" applyBorder="1" applyAlignment="1">
      <alignment wrapText="1"/>
    </xf>
    <xf numFmtId="1" fontId="0" fillId="7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2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2" max="2" width="20.421875" style="0" customWidth="1"/>
    <col min="3" max="3" width="12.8515625" style="0" customWidth="1"/>
  </cols>
  <sheetData>
    <row r="1" spans="1:4" ht="13.5" customHeight="1">
      <c r="A1" s="5" t="s">
        <v>250</v>
      </c>
      <c r="B1" s="5" t="s">
        <v>182</v>
      </c>
      <c r="C1" s="5" t="s">
        <v>255</v>
      </c>
      <c r="D1" s="7">
        <v>7.8</v>
      </c>
    </row>
    <row r="2" spans="1:4" ht="13.5" customHeight="1">
      <c r="A2" s="5" t="s">
        <v>250</v>
      </c>
      <c r="B2" s="5" t="s">
        <v>331</v>
      </c>
      <c r="C2" s="5" t="s">
        <v>253</v>
      </c>
      <c r="D2" s="7">
        <v>2.4</v>
      </c>
    </row>
    <row r="3" spans="1:4" ht="13.5" customHeight="1">
      <c r="A3" s="5" t="s">
        <v>250</v>
      </c>
      <c r="B3" s="5" t="s">
        <v>404</v>
      </c>
      <c r="C3" s="5" t="s">
        <v>386</v>
      </c>
      <c r="D3" s="7">
        <v>1.8</v>
      </c>
    </row>
    <row r="4" spans="1:4" ht="13.5" customHeight="1">
      <c r="A4" s="5" t="s">
        <v>250</v>
      </c>
      <c r="B4" s="5" t="s">
        <v>392</v>
      </c>
      <c r="C4" s="5" t="s">
        <v>257</v>
      </c>
      <c r="D4" s="7">
        <v>1.8</v>
      </c>
    </row>
    <row r="5" spans="1:4" ht="13.5" customHeight="1">
      <c r="A5" s="5" t="s">
        <v>250</v>
      </c>
      <c r="B5" s="5" t="s">
        <v>292</v>
      </c>
      <c r="C5" s="5" t="s">
        <v>269</v>
      </c>
      <c r="D5" s="7">
        <v>1.8</v>
      </c>
    </row>
    <row r="6" spans="1:4" ht="13.5" customHeight="1">
      <c r="A6" s="5" t="s">
        <v>250</v>
      </c>
      <c r="B6" s="5" t="s">
        <v>382</v>
      </c>
      <c r="C6" s="5" t="s">
        <v>268</v>
      </c>
      <c r="D6" s="7">
        <v>1.8</v>
      </c>
    </row>
    <row r="7" spans="1:4" ht="13.5" customHeight="1">
      <c r="A7" s="5" t="s">
        <v>250</v>
      </c>
      <c r="B7" s="5" t="s">
        <v>391</v>
      </c>
      <c r="C7" s="5" t="s">
        <v>389</v>
      </c>
      <c r="D7" s="7">
        <v>1.7</v>
      </c>
    </row>
    <row r="8" spans="1:4" ht="13.5" customHeight="1">
      <c r="A8" s="5" t="s">
        <v>250</v>
      </c>
      <c r="B8" s="5" t="s">
        <v>395</v>
      </c>
      <c r="C8" s="5" t="s">
        <v>262</v>
      </c>
      <c r="D8" s="7">
        <v>1.6</v>
      </c>
    </row>
    <row r="9" spans="1:4" ht="13.5" customHeight="1">
      <c r="A9" s="5" t="s">
        <v>250</v>
      </c>
      <c r="B9" s="5" t="s">
        <v>394</v>
      </c>
      <c r="C9" s="5" t="s">
        <v>94</v>
      </c>
      <c r="D9" s="7">
        <v>1.6</v>
      </c>
    </row>
    <row r="10" spans="1:4" ht="13.5" customHeight="1">
      <c r="A10" s="5" t="s">
        <v>250</v>
      </c>
      <c r="B10" s="5" t="s">
        <v>270</v>
      </c>
      <c r="C10" s="5" t="s">
        <v>258</v>
      </c>
      <c r="D10" s="7">
        <v>1.5</v>
      </c>
    </row>
    <row r="11" spans="1:4" ht="13.5" customHeight="1">
      <c r="A11" s="5" t="s">
        <v>250</v>
      </c>
      <c r="B11" s="5" t="s">
        <v>405</v>
      </c>
      <c r="C11" s="5" t="s">
        <v>266</v>
      </c>
      <c r="D11" s="7">
        <v>1.5</v>
      </c>
    </row>
    <row r="12" spans="1:4" ht="13.5" customHeight="1">
      <c r="A12" s="5" t="s">
        <v>250</v>
      </c>
      <c r="B12" s="5" t="s">
        <v>340</v>
      </c>
      <c r="C12" s="5" t="s">
        <v>253</v>
      </c>
      <c r="D12" s="7">
        <v>1.5</v>
      </c>
    </row>
    <row r="13" spans="1:4" ht="13.5" customHeight="1">
      <c r="A13" s="5" t="s">
        <v>250</v>
      </c>
      <c r="B13" s="5" t="s">
        <v>393</v>
      </c>
      <c r="C13" s="5" t="s">
        <v>255</v>
      </c>
      <c r="D13" s="7">
        <v>1.5</v>
      </c>
    </row>
    <row r="14" spans="1:4" ht="13.5" customHeight="1">
      <c r="A14" s="5" t="s">
        <v>250</v>
      </c>
      <c r="B14" s="5" t="s">
        <v>398</v>
      </c>
      <c r="C14" s="5" t="s">
        <v>266</v>
      </c>
      <c r="D14" s="7">
        <v>1.4</v>
      </c>
    </row>
    <row r="15" spans="1:4" ht="13.5" customHeight="1">
      <c r="A15" s="5" t="s">
        <v>250</v>
      </c>
      <c r="B15" s="5" t="s">
        <v>399</v>
      </c>
      <c r="C15" s="5" t="s">
        <v>258</v>
      </c>
      <c r="D15" s="7">
        <v>1.3</v>
      </c>
    </row>
    <row r="16" spans="1:4" ht="13.5" customHeight="1">
      <c r="A16" s="5" t="s">
        <v>250</v>
      </c>
      <c r="B16" s="5" t="s">
        <v>403</v>
      </c>
      <c r="C16" s="5" t="s">
        <v>260</v>
      </c>
      <c r="D16" s="7">
        <v>1.2</v>
      </c>
    </row>
    <row r="17" spans="1:4" ht="13.5" customHeight="1">
      <c r="A17" s="5" t="s">
        <v>250</v>
      </c>
      <c r="B17" s="5" t="s">
        <v>409</v>
      </c>
      <c r="C17" s="5" t="s">
        <v>278</v>
      </c>
      <c r="D17" s="7">
        <v>1.1</v>
      </c>
    </row>
    <row r="18" spans="1:4" ht="13.5" customHeight="1">
      <c r="A18" s="5" t="s">
        <v>250</v>
      </c>
      <c r="B18" s="5" t="s">
        <v>410</v>
      </c>
      <c r="C18" s="5" t="s">
        <v>249</v>
      </c>
      <c r="D18" s="7">
        <v>1.1</v>
      </c>
    </row>
    <row r="19" spans="1:4" ht="13.5" customHeight="1">
      <c r="A19" s="5" t="s">
        <v>250</v>
      </c>
      <c r="B19" s="5" t="s">
        <v>401</v>
      </c>
      <c r="C19" s="5" t="s">
        <v>384</v>
      </c>
      <c r="D19" s="7">
        <v>1.1</v>
      </c>
    </row>
    <row r="20" spans="1:4" ht="13.5" customHeight="1">
      <c r="A20" s="5" t="s">
        <v>250</v>
      </c>
      <c r="B20" s="5" t="s">
        <v>304</v>
      </c>
      <c r="C20" s="5" t="s">
        <v>268</v>
      </c>
      <c r="D20" s="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61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8.28125" style="0" customWidth="1"/>
    <col min="2" max="2" width="23.28125" style="0" customWidth="1"/>
    <col min="3" max="16384" width="14.57421875" style="0" customWidth="1"/>
  </cols>
  <sheetData>
    <row r="1" spans="1:4" ht="13.5" customHeight="1">
      <c r="A1" s="4" t="s">
        <v>248</v>
      </c>
      <c r="B1" s="4" t="s">
        <v>100</v>
      </c>
      <c r="C1" s="4" t="s">
        <v>257</v>
      </c>
      <c r="D1" s="8">
        <v>6.6</v>
      </c>
    </row>
    <row r="2" spans="1:4" ht="13.5" customHeight="1">
      <c r="A2" s="4" t="s">
        <v>248</v>
      </c>
      <c r="B2" s="4" t="s">
        <v>329</v>
      </c>
      <c r="C2" s="4" t="s">
        <v>257</v>
      </c>
      <c r="D2" s="8">
        <v>5.8</v>
      </c>
    </row>
    <row r="3" spans="1:4" ht="13.5" customHeight="1">
      <c r="A3" s="4" t="s">
        <v>248</v>
      </c>
      <c r="B3" s="4" t="s">
        <v>441</v>
      </c>
      <c r="C3" s="4" t="s">
        <v>255</v>
      </c>
      <c r="D3" s="8">
        <v>5.2</v>
      </c>
    </row>
    <row r="4" spans="1:4" ht="13.5" customHeight="1">
      <c r="A4" s="4" t="s">
        <v>248</v>
      </c>
      <c r="B4" s="4" t="s">
        <v>116</v>
      </c>
      <c r="C4" s="4" t="s">
        <v>264</v>
      </c>
      <c r="D4" s="8">
        <v>5.2</v>
      </c>
    </row>
    <row r="5" spans="1:4" ht="13.5" customHeight="1">
      <c r="A5" s="4" t="s">
        <v>248</v>
      </c>
      <c r="B5" s="4" t="s">
        <v>455</v>
      </c>
      <c r="C5" s="4" t="s">
        <v>389</v>
      </c>
      <c r="D5" s="8">
        <v>5.1</v>
      </c>
    </row>
    <row r="6" spans="1:4" ht="13.5" customHeight="1">
      <c r="A6" s="4" t="s">
        <v>248</v>
      </c>
      <c r="B6" s="4" t="s">
        <v>120</v>
      </c>
      <c r="C6" s="4" t="s">
        <v>253</v>
      </c>
      <c r="D6" s="8">
        <v>5</v>
      </c>
    </row>
    <row r="7" spans="1:4" ht="13.5" customHeight="1">
      <c r="A7" s="4" t="s">
        <v>248</v>
      </c>
      <c r="B7" s="4" t="s">
        <v>346</v>
      </c>
      <c r="C7" s="4" t="s">
        <v>264</v>
      </c>
      <c r="D7" s="8">
        <v>4.8</v>
      </c>
    </row>
    <row r="8" spans="1:4" ht="13.5" customHeight="1">
      <c r="A8" s="4" t="s">
        <v>248</v>
      </c>
      <c r="B8" s="4" t="s">
        <v>425</v>
      </c>
      <c r="C8" s="4" t="s">
        <v>384</v>
      </c>
      <c r="D8" s="8">
        <v>4.7</v>
      </c>
    </row>
    <row r="9" spans="1:4" ht="13.5" customHeight="1">
      <c r="A9" s="4" t="s">
        <v>248</v>
      </c>
      <c r="B9" s="4" t="s">
        <v>309</v>
      </c>
      <c r="C9" s="4" t="s">
        <v>262</v>
      </c>
      <c r="D9" s="8">
        <v>4.7</v>
      </c>
    </row>
    <row r="10" spans="1:4" ht="13.5" customHeight="1">
      <c r="A10" s="4" t="s">
        <v>248</v>
      </c>
      <c r="B10" s="4" t="s">
        <v>436</v>
      </c>
      <c r="C10" s="4" t="s">
        <v>260</v>
      </c>
      <c r="D10" s="8">
        <v>4.6</v>
      </c>
    </row>
    <row r="11" spans="1:4" ht="13.5" customHeight="1">
      <c r="A11" s="4" t="s">
        <v>248</v>
      </c>
      <c r="B11" s="4" t="s">
        <v>434</v>
      </c>
      <c r="C11" s="4" t="s">
        <v>389</v>
      </c>
      <c r="D11" s="8">
        <v>4.6</v>
      </c>
    </row>
    <row r="12" spans="1:4" ht="13.5" customHeight="1">
      <c r="A12" s="4" t="s">
        <v>248</v>
      </c>
      <c r="B12" s="4" t="s">
        <v>420</v>
      </c>
      <c r="C12" s="4" t="s">
        <v>386</v>
      </c>
      <c r="D12" s="8">
        <v>4.6</v>
      </c>
    </row>
    <row r="13" spans="1:4" ht="13.5" customHeight="1">
      <c r="A13" s="4" t="s">
        <v>248</v>
      </c>
      <c r="B13" s="4" t="s">
        <v>323</v>
      </c>
      <c r="C13" s="4" t="s">
        <v>255</v>
      </c>
      <c r="D13" s="8">
        <v>4.5</v>
      </c>
    </row>
    <row r="14" spans="1:4" ht="13.5" customHeight="1">
      <c r="A14" s="4" t="s">
        <v>248</v>
      </c>
      <c r="B14" s="4" t="s">
        <v>429</v>
      </c>
      <c r="C14" s="4" t="s">
        <v>260</v>
      </c>
      <c r="D14" s="8">
        <v>4.5</v>
      </c>
    </row>
    <row r="15" spans="1:4" ht="13.5" customHeight="1">
      <c r="A15" s="4" t="s">
        <v>248</v>
      </c>
      <c r="B15" s="4" t="s">
        <v>351</v>
      </c>
      <c r="C15" s="4" t="s">
        <v>264</v>
      </c>
      <c r="D15" s="8">
        <v>4.4</v>
      </c>
    </row>
    <row r="16" spans="1:4" ht="13.5" customHeight="1">
      <c r="A16" s="4" t="s">
        <v>248</v>
      </c>
      <c r="B16" s="4" t="s">
        <v>99</v>
      </c>
      <c r="C16" s="4" t="s">
        <v>249</v>
      </c>
      <c r="D16" s="8">
        <v>4.3</v>
      </c>
    </row>
    <row r="17" spans="1:4" ht="13.5" customHeight="1">
      <c r="A17" s="4" t="s">
        <v>248</v>
      </c>
      <c r="B17" s="4" t="s">
        <v>318</v>
      </c>
      <c r="C17" s="4" t="s">
        <v>257</v>
      </c>
      <c r="D17" s="8">
        <v>4.3</v>
      </c>
    </row>
    <row r="18" spans="1:4" ht="13.5" customHeight="1">
      <c r="A18" s="4" t="s">
        <v>248</v>
      </c>
      <c r="B18" s="4" t="s">
        <v>195</v>
      </c>
      <c r="C18" s="4" t="s">
        <v>258</v>
      </c>
      <c r="D18" s="8">
        <v>4.3</v>
      </c>
    </row>
    <row r="19" spans="1:4" ht="13.5" customHeight="1">
      <c r="A19" s="4" t="s">
        <v>248</v>
      </c>
      <c r="B19" s="4" t="s">
        <v>442</v>
      </c>
      <c r="C19" s="4" t="s">
        <v>249</v>
      </c>
      <c r="D19" s="8">
        <v>4.2</v>
      </c>
    </row>
    <row r="20" spans="1:4" ht="13.5" customHeight="1">
      <c r="A20" s="4" t="s">
        <v>248</v>
      </c>
      <c r="B20" s="4" t="s">
        <v>426</v>
      </c>
      <c r="C20" s="4" t="s">
        <v>253</v>
      </c>
      <c r="D20" s="8">
        <v>4.2</v>
      </c>
    </row>
    <row r="21" spans="1:4" ht="13.5" customHeight="1">
      <c r="A21" s="4" t="s">
        <v>248</v>
      </c>
      <c r="B21" s="4" t="s">
        <v>422</v>
      </c>
      <c r="C21" s="4" t="s">
        <v>389</v>
      </c>
      <c r="D21" s="8">
        <v>4.1</v>
      </c>
    </row>
    <row r="22" spans="1:4" ht="13.5" customHeight="1">
      <c r="A22" s="4" t="s">
        <v>248</v>
      </c>
      <c r="B22" s="4" t="s">
        <v>444</v>
      </c>
      <c r="C22" s="4" t="s">
        <v>269</v>
      </c>
      <c r="D22" s="8">
        <v>4</v>
      </c>
    </row>
    <row r="23" spans="1:4" ht="13.5" customHeight="1">
      <c r="A23" s="4" t="s">
        <v>248</v>
      </c>
      <c r="B23" s="4" t="s">
        <v>445</v>
      </c>
      <c r="C23" s="4" t="s">
        <v>271</v>
      </c>
      <c r="D23" s="8">
        <v>3.7</v>
      </c>
    </row>
    <row r="24" spans="1:4" ht="13.5" customHeight="1">
      <c r="A24" s="4" t="s">
        <v>248</v>
      </c>
      <c r="B24" s="4" t="s">
        <v>462</v>
      </c>
      <c r="C24" s="4" t="s">
        <v>255</v>
      </c>
      <c r="D24" s="8">
        <v>3.6</v>
      </c>
    </row>
    <row r="25" spans="1:4" ht="13.5" customHeight="1">
      <c r="A25" s="4" t="s">
        <v>248</v>
      </c>
      <c r="B25" s="4" t="s">
        <v>446</v>
      </c>
      <c r="C25" s="4" t="s">
        <v>384</v>
      </c>
      <c r="D25" s="8">
        <v>3.6</v>
      </c>
    </row>
    <row r="26" spans="1:4" ht="13.5" customHeight="1">
      <c r="A26" s="4" t="s">
        <v>248</v>
      </c>
      <c r="B26" s="4" t="s">
        <v>330</v>
      </c>
      <c r="C26" s="4" t="s">
        <v>260</v>
      </c>
      <c r="D26" s="8">
        <v>3.4</v>
      </c>
    </row>
    <row r="27" spans="1:4" ht="13.5" customHeight="1">
      <c r="A27" s="4" t="s">
        <v>248</v>
      </c>
      <c r="B27" s="4" t="s">
        <v>59</v>
      </c>
      <c r="C27" s="4" t="s">
        <v>249</v>
      </c>
      <c r="D27" s="8">
        <v>3.3</v>
      </c>
    </row>
    <row r="28" spans="1:4" ht="13.5" customHeight="1">
      <c r="A28" s="4" t="s">
        <v>248</v>
      </c>
      <c r="B28" s="4" t="s">
        <v>341</v>
      </c>
      <c r="C28" s="4" t="s">
        <v>277</v>
      </c>
      <c r="D28" s="8">
        <v>3.3</v>
      </c>
    </row>
    <row r="29" spans="1:4" ht="13.5" customHeight="1">
      <c r="A29" s="4" t="s">
        <v>248</v>
      </c>
      <c r="B29" s="4" t="s">
        <v>101</v>
      </c>
      <c r="C29" s="4" t="s">
        <v>384</v>
      </c>
      <c r="D29" s="8">
        <v>3.2</v>
      </c>
    </row>
    <row r="30" spans="1:4" ht="13.5" customHeight="1">
      <c r="A30" s="4" t="s">
        <v>248</v>
      </c>
      <c r="B30" s="4" t="s">
        <v>452</v>
      </c>
      <c r="C30" s="4" t="s">
        <v>268</v>
      </c>
      <c r="D30" s="8">
        <v>3.2</v>
      </c>
    </row>
    <row r="31" spans="1:4" ht="13.5" customHeight="1">
      <c r="A31" s="4" t="s">
        <v>248</v>
      </c>
      <c r="B31" s="4" t="s">
        <v>337</v>
      </c>
      <c r="C31" s="4" t="s">
        <v>277</v>
      </c>
      <c r="D31" s="8">
        <v>3.2</v>
      </c>
    </row>
    <row r="32" spans="1:4" ht="13.5" customHeight="1">
      <c r="A32" s="4" t="s">
        <v>248</v>
      </c>
      <c r="B32" s="4" t="s">
        <v>201</v>
      </c>
      <c r="C32" s="4" t="s">
        <v>264</v>
      </c>
      <c r="D32" s="8">
        <v>3.1</v>
      </c>
    </row>
    <row r="33" spans="1:4" ht="13.5" customHeight="1">
      <c r="A33" s="4" t="s">
        <v>248</v>
      </c>
      <c r="B33" s="4" t="s">
        <v>118</v>
      </c>
      <c r="C33" s="4" t="s">
        <v>269</v>
      </c>
      <c r="D33" s="8">
        <v>3</v>
      </c>
    </row>
    <row r="34" spans="1:4" ht="13.5" customHeight="1">
      <c r="A34" s="4" t="s">
        <v>248</v>
      </c>
      <c r="B34" s="4" t="s">
        <v>456</v>
      </c>
      <c r="C34" s="4" t="s">
        <v>255</v>
      </c>
      <c r="D34" s="8">
        <v>3</v>
      </c>
    </row>
    <row r="35" spans="1:4" ht="13.5" customHeight="1">
      <c r="A35" s="4" t="s">
        <v>248</v>
      </c>
      <c r="B35" s="4" t="s">
        <v>26</v>
      </c>
      <c r="C35" s="4" t="s">
        <v>266</v>
      </c>
      <c r="D35" s="8">
        <v>2.8</v>
      </c>
    </row>
    <row r="36" spans="1:4" ht="13.5" customHeight="1">
      <c r="A36" s="4" t="s">
        <v>248</v>
      </c>
      <c r="B36" s="4" t="s">
        <v>461</v>
      </c>
      <c r="C36" s="4" t="s">
        <v>253</v>
      </c>
      <c r="D36" s="8">
        <v>2.8</v>
      </c>
    </row>
    <row r="37" spans="1:4" ht="13.5" customHeight="1">
      <c r="A37" s="4" t="s">
        <v>248</v>
      </c>
      <c r="B37" s="4" t="s">
        <v>458</v>
      </c>
      <c r="C37" s="4" t="s">
        <v>257</v>
      </c>
      <c r="D37" s="8">
        <v>2.7</v>
      </c>
    </row>
    <row r="38" spans="1:4" ht="13.5" customHeight="1">
      <c r="A38" s="4" t="s">
        <v>248</v>
      </c>
      <c r="B38" s="4" t="s">
        <v>460</v>
      </c>
      <c r="C38" s="4" t="s">
        <v>262</v>
      </c>
      <c r="D38" s="8">
        <v>2.7</v>
      </c>
    </row>
    <row r="39" spans="1:4" ht="13.5" customHeight="1">
      <c r="A39" s="4" t="s">
        <v>248</v>
      </c>
      <c r="B39" s="4" t="s">
        <v>371</v>
      </c>
      <c r="C39" s="4" t="s">
        <v>269</v>
      </c>
      <c r="D39" s="8">
        <v>2.7</v>
      </c>
    </row>
    <row r="40" spans="1:4" ht="13.5" customHeight="1">
      <c r="A40" s="4" t="s">
        <v>248</v>
      </c>
      <c r="B40" s="4" t="s">
        <v>357</v>
      </c>
      <c r="C40" s="4" t="s">
        <v>278</v>
      </c>
      <c r="D40" s="8">
        <v>2.5</v>
      </c>
    </row>
    <row r="41" spans="1:4" ht="13.5" customHeight="1">
      <c r="A41" s="4" t="s">
        <v>248</v>
      </c>
      <c r="B41" s="4" t="s">
        <v>370</v>
      </c>
      <c r="C41" s="4" t="s">
        <v>252</v>
      </c>
      <c r="D41" s="8">
        <v>2.5</v>
      </c>
    </row>
    <row r="42" spans="1:4" ht="13.5" customHeight="1">
      <c r="A42" s="4" t="s">
        <v>248</v>
      </c>
      <c r="B42" s="4" t="s">
        <v>302</v>
      </c>
      <c r="C42" s="4" t="s">
        <v>268</v>
      </c>
      <c r="D42" s="8">
        <v>2.4</v>
      </c>
    </row>
    <row r="43" spans="1:4" ht="13.5" customHeight="1">
      <c r="A43" s="4" t="s">
        <v>248</v>
      </c>
      <c r="B43" s="4" t="s">
        <v>121</v>
      </c>
      <c r="C43" s="4" t="s">
        <v>278</v>
      </c>
      <c r="D43" s="8">
        <v>2.2</v>
      </c>
    </row>
    <row r="44" spans="1:4" ht="13.5" customHeight="1">
      <c r="A44" s="4" t="s">
        <v>248</v>
      </c>
      <c r="B44" s="4" t="s">
        <v>233</v>
      </c>
      <c r="C44" s="4" t="s">
        <v>268</v>
      </c>
      <c r="D44" s="8">
        <v>2.1</v>
      </c>
    </row>
    <row r="45" spans="1:4" ht="13.5" customHeight="1">
      <c r="A45" s="4" t="s">
        <v>248</v>
      </c>
      <c r="B45" s="4" t="s">
        <v>303</v>
      </c>
      <c r="C45" s="4" t="s">
        <v>266</v>
      </c>
      <c r="D45" s="8">
        <v>2</v>
      </c>
    </row>
    <row r="46" spans="1:4" ht="13.5" customHeight="1">
      <c r="A46" s="4" t="s">
        <v>248</v>
      </c>
      <c r="B46" s="4" t="s">
        <v>468</v>
      </c>
      <c r="C46" s="4" t="s">
        <v>258</v>
      </c>
      <c r="D46" s="8">
        <v>1.8</v>
      </c>
    </row>
    <row r="47" spans="1:4" ht="13.5" customHeight="1">
      <c r="A47" s="4" t="s">
        <v>248</v>
      </c>
      <c r="B47" s="4" t="s">
        <v>364</v>
      </c>
      <c r="C47" s="4" t="s">
        <v>257</v>
      </c>
      <c r="D47" s="8">
        <v>1.8</v>
      </c>
    </row>
    <row r="48" spans="1:4" ht="13.5" customHeight="1">
      <c r="A48" s="4" t="s">
        <v>248</v>
      </c>
      <c r="B48" s="4" t="s">
        <v>467</v>
      </c>
      <c r="C48" s="4" t="s">
        <v>384</v>
      </c>
      <c r="D48" s="8">
        <v>1.8</v>
      </c>
    </row>
    <row r="49" spans="1:4" ht="13.5" customHeight="1">
      <c r="A49" s="4" t="s">
        <v>248</v>
      </c>
      <c r="B49" s="4" t="s">
        <v>466</v>
      </c>
      <c r="C49" s="4" t="s">
        <v>389</v>
      </c>
      <c r="D49" s="8">
        <v>1.7</v>
      </c>
    </row>
    <row r="50" spans="1:4" ht="13.5" customHeight="1">
      <c r="A50" s="4" t="s">
        <v>248</v>
      </c>
      <c r="B50" s="4" t="s">
        <v>470</v>
      </c>
      <c r="C50" s="4" t="s">
        <v>278</v>
      </c>
      <c r="D50" s="8">
        <v>1.6</v>
      </c>
    </row>
    <row r="51" spans="1:4" ht="13.5" customHeight="1">
      <c r="A51" s="4" t="s">
        <v>248</v>
      </c>
      <c r="B51" s="4" t="s">
        <v>124</v>
      </c>
      <c r="C51" s="4" t="s">
        <v>277</v>
      </c>
      <c r="D51" s="8">
        <v>1.6</v>
      </c>
    </row>
    <row r="52" spans="1:4" ht="13.5" customHeight="1">
      <c r="A52" s="4" t="s">
        <v>248</v>
      </c>
      <c r="B52" s="4" t="s">
        <v>471</v>
      </c>
      <c r="C52" s="4" t="s">
        <v>260</v>
      </c>
      <c r="D52" s="8">
        <v>1.5</v>
      </c>
    </row>
    <row r="53" spans="1:4" ht="13.5" customHeight="1">
      <c r="A53" s="4" t="s">
        <v>248</v>
      </c>
      <c r="B53" s="4" t="s">
        <v>376</v>
      </c>
      <c r="C53" s="4" t="s">
        <v>278</v>
      </c>
      <c r="D53" s="8">
        <v>1.5</v>
      </c>
    </row>
    <row r="54" spans="1:4" ht="13.5" customHeight="1">
      <c r="A54" s="4" t="s">
        <v>248</v>
      </c>
      <c r="B54" s="4" t="s">
        <v>473</v>
      </c>
      <c r="C54" s="4" t="s">
        <v>271</v>
      </c>
      <c r="D54" s="8">
        <v>1.4</v>
      </c>
    </row>
    <row r="55" spans="1:4" ht="13.5" customHeight="1">
      <c r="A55" s="4" t="s">
        <v>248</v>
      </c>
      <c r="B55" s="4" t="s">
        <v>472</v>
      </c>
      <c r="C55" s="4" t="s">
        <v>262</v>
      </c>
      <c r="D55" s="8">
        <v>1.4</v>
      </c>
    </row>
    <row r="56" spans="1:4" ht="13.5" customHeight="1">
      <c r="A56" s="4" t="s">
        <v>248</v>
      </c>
      <c r="B56" s="4" t="s">
        <v>276</v>
      </c>
      <c r="C56" s="4" t="s">
        <v>264</v>
      </c>
      <c r="D56" s="8">
        <v>1.2</v>
      </c>
    </row>
    <row r="57" spans="1:4" ht="13.5" customHeight="1">
      <c r="A57" s="4" t="s">
        <v>248</v>
      </c>
      <c r="B57" s="4" t="s">
        <v>307</v>
      </c>
      <c r="C57" s="4" t="s">
        <v>269</v>
      </c>
      <c r="D57" s="8">
        <v>1.2</v>
      </c>
    </row>
    <row r="58" spans="1:4" ht="13.5" customHeight="1">
      <c r="A58" s="4" t="s">
        <v>248</v>
      </c>
      <c r="B58" s="4" t="s">
        <v>610</v>
      </c>
      <c r="C58" s="4" t="s">
        <v>266</v>
      </c>
      <c r="D58" s="8">
        <v>1.2</v>
      </c>
    </row>
    <row r="59" spans="1:4" ht="13.5" customHeight="1">
      <c r="A59" s="4" t="s">
        <v>248</v>
      </c>
      <c r="B59" s="4" t="s">
        <v>474</v>
      </c>
      <c r="C59" s="4" t="s">
        <v>268</v>
      </c>
      <c r="D59" s="8">
        <v>1.2</v>
      </c>
    </row>
    <row r="60" spans="1:4" ht="13.5" customHeight="1">
      <c r="A60" s="4" t="s">
        <v>248</v>
      </c>
      <c r="B60" s="4" t="s">
        <v>475</v>
      </c>
      <c r="C60" s="4" t="s">
        <v>258</v>
      </c>
      <c r="D60" s="8">
        <v>1.1</v>
      </c>
    </row>
    <row r="61" spans="1:4" ht="13.5" customHeight="1">
      <c r="A61" s="4" t="s">
        <v>248</v>
      </c>
      <c r="B61" s="4" t="s">
        <v>476</v>
      </c>
      <c r="C61" s="4" t="s">
        <v>386</v>
      </c>
      <c r="D61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6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7.421875" style="0" customWidth="1"/>
    <col min="2" max="2" width="17.8515625" style="0" customWidth="1"/>
    <col min="3" max="3" width="18.57421875" style="0" customWidth="1"/>
  </cols>
  <sheetData>
    <row r="1" spans="1:4" ht="13.5" customHeight="1">
      <c r="A1" s="2" t="s">
        <v>251</v>
      </c>
      <c r="B1" s="2" t="s">
        <v>3</v>
      </c>
      <c r="C1" s="2" t="s">
        <v>260</v>
      </c>
      <c r="D1" s="9">
        <v>7.8</v>
      </c>
    </row>
    <row r="2" spans="1:4" ht="13.5" customHeight="1">
      <c r="A2" s="2" t="s">
        <v>251</v>
      </c>
      <c r="B2" s="2" t="s">
        <v>377</v>
      </c>
      <c r="C2" s="2" t="s">
        <v>268</v>
      </c>
      <c r="D2" s="9">
        <v>7.7</v>
      </c>
    </row>
    <row r="3" spans="1:4" ht="13.5" customHeight="1">
      <c r="A3" s="2" t="s">
        <v>251</v>
      </c>
      <c r="B3" s="2" t="s">
        <v>156</v>
      </c>
      <c r="C3" s="2" t="s">
        <v>271</v>
      </c>
      <c r="D3" s="9">
        <v>7.1</v>
      </c>
    </row>
    <row r="4" spans="1:4" ht="13.5" customHeight="1">
      <c r="A4" s="2" t="s">
        <v>251</v>
      </c>
      <c r="B4" s="2" t="s">
        <v>494</v>
      </c>
      <c r="C4" s="2" t="s">
        <v>386</v>
      </c>
      <c r="D4" s="9">
        <v>7.1</v>
      </c>
    </row>
    <row r="5" spans="1:4" ht="13.5" customHeight="1">
      <c r="A5" s="2" t="s">
        <v>251</v>
      </c>
      <c r="B5" s="2" t="s">
        <v>191</v>
      </c>
      <c r="C5" s="2" t="s">
        <v>249</v>
      </c>
      <c r="D5" s="9">
        <v>7</v>
      </c>
    </row>
    <row r="6" spans="1:4" ht="13.5" customHeight="1">
      <c r="A6" s="2" t="s">
        <v>251</v>
      </c>
      <c r="B6" s="2" t="s">
        <v>79</v>
      </c>
      <c r="C6" s="2" t="s">
        <v>278</v>
      </c>
      <c r="D6" s="9">
        <v>7</v>
      </c>
    </row>
    <row r="7" spans="1:4" ht="13.5" customHeight="1">
      <c r="A7" s="2" t="s">
        <v>251</v>
      </c>
      <c r="B7" s="2" t="s">
        <v>163</v>
      </c>
      <c r="C7" s="2" t="s">
        <v>262</v>
      </c>
      <c r="D7" s="9">
        <v>6.7</v>
      </c>
    </row>
    <row r="8" spans="1:4" ht="13.5" customHeight="1">
      <c r="A8" s="2" t="s">
        <v>251</v>
      </c>
      <c r="B8" s="2" t="s">
        <v>145</v>
      </c>
      <c r="C8" s="2" t="s">
        <v>268</v>
      </c>
      <c r="D8" s="9">
        <v>6.3</v>
      </c>
    </row>
    <row r="9" spans="1:4" ht="13.5" customHeight="1">
      <c r="A9" s="2" t="s">
        <v>251</v>
      </c>
      <c r="B9" s="2" t="s">
        <v>147</v>
      </c>
      <c r="C9" s="2" t="s">
        <v>269</v>
      </c>
      <c r="D9" s="9">
        <v>6.3</v>
      </c>
    </row>
    <row r="10" spans="1:4" ht="13.5" customHeight="1">
      <c r="A10" s="2" t="s">
        <v>251</v>
      </c>
      <c r="B10" s="2" t="s">
        <v>509</v>
      </c>
      <c r="C10" s="2" t="s">
        <v>94</v>
      </c>
      <c r="D10" s="9">
        <v>6.2</v>
      </c>
    </row>
    <row r="11" spans="1:4" ht="13.5" customHeight="1">
      <c r="A11" s="2" t="s">
        <v>251</v>
      </c>
      <c r="B11" s="2" t="s">
        <v>501</v>
      </c>
      <c r="C11" s="2" t="s">
        <v>266</v>
      </c>
      <c r="D11" s="9">
        <v>6.1</v>
      </c>
    </row>
    <row r="12" spans="1:4" ht="13.5" customHeight="1">
      <c r="A12" s="2" t="s">
        <v>251</v>
      </c>
      <c r="B12" s="2" t="s">
        <v>492</v>
      </c>
      <c r="C12" s="2" t="s">
        <v>252</v>
      </c>
      <c r="D12" s="9">
        <v>5.8</v>
      </c>
    </row>
    <row r="13" spans="1:4" ht="13.5" customHeight="1">
      <c r="A13" s="2" t="s">
        <v>251</v>
      </c>
      <c r="B13" s="2" t="s">
        <v>224</v>
      </c>
      <c r="C13" s="2" t="s">
        <v>255</v>
      </c>
      <c r="D13" s="9">
        <v>5</v>
      </c>
    </row>
    <row r="14" spans="1:4" ht="13.5" customHeight="1">
      <c r="A14" s="2" t="s">
        <v>251</v>
      </c>
      <c r="B14" s="2" t="s">
        <v>36</v>
      </c>
      <c r="C14" s="2" t="s">
        <v>262</v>
      </c>
      <c r="D14" s="9">
        <v>4.8</v>
      </c>
    </row>
    <row r="15" spans="1:4" ht="13.5" customHeight="1">
      <c r="A15" s="2" t="s">
        <v>251</v>
      </c>
      <c r="B15" s="2" t="s">
        <v>339</v>
      </c>
      <c r="C15" s="2" t="s">
        <v>266</v>
      </c>
      <c r="D15" s="9">
        <v>4.7</v>
      </c>
    </row>
    <row r="16" spans="1:4" ht="13.5" customHeight="1">
      <c r="A16" s="2" t="s">
        <v>251</v>
      </c>
      <c r="B16" s="2" t="s">
        <v>18</v>
      </c>
      <c r="C16" s="2" t="s">
        <v>263</v>
      </c>
      <c r="D16" s="9">
        <v>4.6</v>
      </c>
    </row>
    <row r="17" spans="1:4" ht="13.5" customHeight="1">
      <c r="A17" s="2" t="s">
        <v>251</v>
      </c>
      <c r="B17" s="2" t="s">
        <v>381</v>
      </c>
      <c r="C17" s="2" t="s">
        <v>386</v>
      </c>
      <c r="D17" s="9">
        <v>4.6</v>
      </c>
    </row>
    <row r="18" spans="1:4" ht="13.5" customHeight="1">
      <c r="A18" s="2" t="s">
        <v>251</v>
      </c>
      <c r="B18" s="2" t="s">
        <v>518</v>
      </c>
      <c r="C18" s="2" t="s">
        <v>389</v>
      </c>
      <c r="D18" s="9">
        <v>4.6</v>
      </c>
    </row>
    <row r="19" spans="1:4" ht="13.5" customHeight="1">
      <c r="A19" s="2" t="s">
        <v>251</v>
      </c>
      <c r="B19" s="2" t="s">
        <v>493</v>
      </c>
      <c r="C19" s="2" t="s">
        <v>249</v>
      </c>
      <c r="D19" s="9">
        <v>4.6</v>
      </c>
    </row>
    <row r="20" spans="1:4" ht="13.5" customHeight="1">
      <c r="A20" s="2" t="s">
        <v>251</v>
      </c>
      <c r="B20" s="2" t="s">
        <v>144</v>
      </c>
      <c r="C20" s="2" t="s">
        <v>271</v>
      </c>
      <c r="D20" s="9">
        <v>4.5</v>
      </c>
    </row>
    <row r="21" spans="1:4" ht="13.5" customHeight="1">
      <c r="A21" s="2" t="s">
        <v>251</v>
      </c>
      <c r="B21" s="2" t="s">
        <v>234</v>
      </c>
      <c r="C21" s="2" t="s">
        <v>263</v>
      </c>
      <c r="D21" s="9">
        <v>4.5</v>
      </c>
    </row>
    <row r="22" spans="1:4" ht="13.5" customHeight="1">
      <c r="A22" s="2" t="s">
        <v>251</v>
      </c>
      <c r="B22" s="2" t="s">
        <v>52</v>
      </c>
      <c r="C22" s="2" t="s">
        <v>258</v>
      </c>
      <c r="D22" s="9">
        <v>4.2</v>
      </c>
    </row>
    <row r="23" spans="1:4" ht="13.5" customHeight="1">
      <c r="A23" s="2" t="s">
        <v>251</v>
      </c>
      <c r="B23" s="2" t="s">
        <v>500</v>
      </c>
      <c r="C23" s="2" t="s">
        <v>277</v>
      </c>
      <c r="D23" s="9">
        <v>4.2</v>
      </c>
    </row>
    <row r="24" spans="1:4" ht="13.5" customHeight="1">
      <c r="A24" s="2" t="s">
        <v>251</v>
      </c>
      <c r="B24" s="2" t="s">
        <v>319</v>
      </c>
      <c r="C24" s="2" t="s">
        <v>389</v>
      </c>
      <c r="D24" s="9">
        <v>4.2</v>
      </c>
    </row>
    <row r="25" spans="1:4" ht="13.5" customHeight="1">
      <c r="A25" s="2" t="s">
        <v>251</v>
      </c>
      <c r="B25" s="2" t="s">
        <v>141</v>
      </c>
      <c r="C25" s="2" t="s">
        <v>278</v>
      </c>
      <c r="D25" s="9">
        <v>4.2</v>
      </c>
    </row>
    <row r="26" spans="1:4" ht="13.5" customHeight="1">
      <c r="A26" s="2" t="s">
        <v>251</v>
      </c>
      <c r="B26" s="2" t="s">
        <v>366</v>
      </c>
      <c r="C26" s="2" t="s">
        <v>260</v>
      </c>
      <c r="D26" s="9">
        <v>4.2</v>
      </c>
    </row>
    <row r="27" spans="1:4" ht="13.5" customHeight="1">
      <c r="A27" s="2" t="s">
        <v>251</v>
      </c>
      <c r="B27" s="2" t="s">
        <v>186</v>
      </c>
      <c r="C27" s="2" t="s">
        <v>277</v>
      </c>
      <c r="D27" s="9">
        <v>4.1</v>
      </c>
    </row>
    <row r="28" spans="1:4" ht="13.5" customHeight="1">
      <c r="A28" s="2" t="s">
        <v>251</v>
      </c>
      <c r="B28" s="2" t="s">
        <v>512</v>
      </c>
      <c r="C28" s="2" t="s">
        <v>255</v>
      </c>
      <c r="D28" s="9">
        <v>4.1</v>
      </c>
    </row>
    <row r="29" spans="1:4" ht="13.5" customHeight="1">
      <c r="A29" s="2" t="s">
        <v>251</v>
      </c>
      <c r="B29" s="2" t="s">
        <v>514</v>
      </c>
      <c r="C29" s="2" t="s">
        <v>386</v>
      </c>
      <c r="D29" s="9">
        <v>4</v>
      </c>
    </row>
    <row r="30" spans="1:4" ht="13.5" customHeight="1">
      <c r="A30" s="2" t="s">
        <v>251</v>
      </c>
      <c r="B30" s="2" t="s">
        <v>344</v>
      </c>
      <c r="C30" s="2" t="s">
        <v>94</v>
      </c>
      <c r="D30" s="9">
        <v>4</v>
      </c>
    </row>
    <row r="31" spans="1:4" ht="13.5" customHeight="1">
      <c r="A31" s="2" t="s">
        <v>251</v>
      </c>
      <c r="B31" s="2" t="s">
        <v>256</v>
      </c>
      <c r="C31" s="2" t="s">
        <v>278</v>
      </c>
      <c r="D31" s="9">
        <v>3.8</v>
      </c>
    </row>
    <row r="32" spans="1:4" ht="13.5" customHeight="1">
      <c r="A32" s="2" t="s">
        <v>251</v>
      </c>
      <c r="B32" s="2" t="s">
        <v>520</v>
      </c>
      <c r="C32" s="2" t="s">
        <v>253</v>
      </c>
      <c r="D32" s="9">
        <v>3.8</v>
      </c>
    </row>
    <row r="33" spans="1:4" ht="13.5" customHeight="1">
      <c r="A33" s="2" t="s">
        <v>251</v>
      </c>
      <c r="B33" s="2" t="s">
        <v>332</v>
      </c>
      <c r="C33" s="2" t="s">
        <v>255</v>
      </c>
      <c r="D33" s="9">
        <v>3.8</v>
      </c>
    </row>
    <row r="34" spans="1:4" ht="13.5" customHeight="1">
      <c r="A34" s="2" t="s">
        <v>251</v>
      </c>
      <c r="B34" s="2" t="s">
        <v>515</v>
      </c>
      <c r="C34" s="2" t="s">
        <v>389</v>
      </c>
      <c r="D34" s="9">
        <v>3.7</v>
      </c>
    </row>
    <row r="35" spans="1:4" ht="13.5" customHeight="1">
      <c r="A35" s="2" t="s">
        <v>251</v>
      </c>
      <c r="B35" s="2" t="s">
        <v>517</v>
      </c>
      <c r="C35" s="2" t="s">
        <v>384</v>
      </c>
      <c r="D35" s="9">
        <v>3.7</v>
      </c>
    </row>
    <row r="36" spans="1:4" ht="13.5" customHeight="1">
      <c r="A36" s="2" t="s">
        <v>251</v>
      </c>
      <c r="B36" s="2" t="s">
        <v>161</v>
      </c>
      <c r="C36" s="2" t="s">
        <v>260</v>
      </c>
      <c r="D36" s="9">
        <v>3.5</v>
      </c>
    </row>
    <row r="37" spans="1:4" ht="13.5" customHeight="1">
      <c r="A37" s="2" t="s">
        <v>251</v>
      </c>
      <c r="B37" s="2" t="s">
        <v>519</v>
      </c>
      <c r="C37" s="2" t="s">
        <v>255</v>
      </c>
      <c r="D37" s="9">
        <v>3.5</v>
      </c>
    </row>
    <row r="38" spans="1:4" ht="13.5" customHeight="1">
      <c r="A38" s="2" t="s">
        <v>251</v>
      </c>
      <c r="B38" s="2" t="s">
        <v>280</v>
      </c>
      <c r="C38" s="2" t="s">
        <v>389</v>
      </c>
      <c r="D38" s="9">
        <v>3.3</v>
      </c>
    </row>
    <row r="39" spans="1:4" ht="13.5" customHeight="1">
      <c r="A39" s="2" t="s">
        <v>251</v>
      </c>
      <c r="B39" s="2" t="s">
        <v>199</v>
      </c>
      <c r="C39" s="2" t="s">
        <v>271</v>
      </c>
      <c r="D39" s="9">
        <v>3.2</v>
      </c>
    </row>
    <row r="40" spans="1:4" ht="13.5" customHeight="1">
      <c r="A40" s="2" t="s">
        <v>251</v>
      </c>
      <c r="B40" s="2" t="s">
        <v>348</v>
      </c>
      <c r="C40" s="2" t="s">
        <v>253</v>
      </c>
      <c r="D40" s="9">
        <v>3.2</v>
      </c>
    </row>
    <row r="41" spans="1:4" ht="13.5" customHeight="1">
      <c r="A41" s="2" t="s">
        <v>251</v>
      </c>
      <c r="B41" s="2" t="s">
        <v>152</v>
      </c>
      <c r="C41" s="2" t="s">
        <v>249</v>
      </c>
      <c r="D41" s="9">
        <v>3</v>
      </c>
    </row>
    <row r="42" spans="1:4" ht="13.5" customHeight="1">
      <c r="A42" s="2" t="s">
        <v>251</v>
      </c>
      <c r="B42" s="2" t="s">
        <v>333</v>
      </c>
      <c r="C42" s="2" t="s">
        <v>268</v>
      </c>
      <c r="D42" s="9">
        <v>3</v>
      </c>
    </row>
    <row r="43" spans="1:4" ht="13.5" customHeight="1">
      <c r="A43" s="2" t="s">
        <v>251</v>
      </c>
      <c r="B43" s="2" t="s">
        <v>534</v>
      </c>
      <c r="C43" s="2" t="s">
        <v>268</v>
      </c>
      <c r="D43" s="9">
        <v>3</v>
      </c>
    </row>
    <row r="44" spans="1:4" ht="13.5" customHeight="1">
      <c r="A44" s="2" t="s">
        <v>251</v>
      </c>
      <c r="B44" s="2" t="s">
        <v>531</v>
      </c>
      <c r="C44" s="2" t="s">
        <v>255</v>
      </c>
      <c r="D44" s="9">
        <v>2.8</v>
      </c>
    </row>
    <row r="45" spans="1:4" ht="13.5" customHeight="1">
      <c r="A45" s="2" t="s">
        <v>251</v>
      </c>
      <c r="B45" s="2" t="s">
        <v>525</v>
      </c>
      <c r="C45" s="2" t="s">
        <v>389</v>
      </c>
      <c r="D45" s="9">
        <v>2.8</v>
      </c>
    </row>
    <row r="46" spans="1:4" ht="13.5" customHeight="1">
      <c r="A46" s="2" t="s">
        <v>251</v>
      </c>
      <c r="B46" s="2" t="s">
        <v>526</v>
      </c>
      <c r="C46" s="2" t="s">
        <v>253</v>
      </c>
      <c r="D46" s="9">
        <v>2.7</v>
      </c>
    </row>
    <row r="47" spans="1:4" ht="13.5" customHeight="1">
      <c r="A47" s="2" t="s">
        <v>251</v>
      </c>
      <c r="B47" s="2" t="s">
        <v>149</v>
      </c>
      <c r="C47" s="2" t="s">
        <v>271</v>
      </c>
      <c r="D47" s="9">
        <v>2.7</v>
      </c>
    </row>
    <row r="48" spans="1:4" ht="13.5" customHeight="1">
      <c r="A48" s="2" t="s">
        <v>251</v>
      </c>
      <c r="B48" s="2" t="s">
        <v>604</v>
      </c>
      <c r="C48" s="2" t="s">
        <v>252</v>
      </c>
      <c r="D48" s="9">
        <v>2.6</v>
      </c>
    </row>
    <row r="49" spans="1:4" ht="13.5" customHeight="1">
      <c r="A49" s="2" t="s">
        <v>251</v>
      </c>
      <c r="B49" s="2" t="s">
        <v>301</v>
      </c>
      <c r="C49" s="2" t="s">
        <v>268</v>
      </c>
      <c r="D49" s="9">
        <v>2.4</v>
      </c>
    </row>
    <row r="50" spans="1:4" ht="13.5" customHeight="1">
      <c r="A50" s="2" t="s">
        <v>251</v>
      </c>
      <c r="B50" s="2" t="s">
        <v>527</v>
      </c>
      <c r="C50" s="2" t="s">
        <v>389</v>
      </c>
      <c r="D50" s="9">
        <v>2.3</v>
      </c>
    </row>
    <row r="51" spans="1:4" ht="13.5" customHeight="1">
      <c r="A51" s="2" t="s">
        <v>251</v>
      </c>
      <c r="B51" s="2" t="s">
        <v>529</v>
      </c>
      <c r="C51" s="2" t="s">
        <v>260</v>
      </c>
      <c r="D51" s="9">
        <v>2.2</v>
      </c>
    </row>
    <row r="52" spans="1:4" ht="13.5" customHeight="1">
      <c r="A52" s="2" t="s">
        <v>251</v>
      </c>
      <c r="B52" s="2" t="s">
        <v>533</v>
      </c>
      <c r="C52" s="2" t="s">
        <v>266</v>
      </c>
      <c r="D52" s="9">
        <v>2.1</v>
      </c>
    </row>
    <row r="53" spans="1:4" ht="13.5" customHeight="1">
      <c r="A53" s="2" t="s">
        <v>251</v>
      </c>
      <c r="B53" s="2" t="s">
        <v>530</v>
      </c>
      <c r="C53" s="2" t="s">
        <v>384</v>
      </c>
      <c r="D53" s="9">
        <v>2.1</v>
      </c>
    </row>
    <row r="54" spans="1:4" ht="13.5" customHeight="1">
      <c r="A54" s="2" t="s">
        <v>251</v>
      </c>
      <c r="B54" s="2" t="s">
        <v>532</v>
      </c>
      <c r="C54" s="2" t="s">
        <v>264</v>
      </c>
      <c r="D54" s="9">
        <v>2</v>
      </c>
    </row>
    <row r="55" spans="1:4" ht="13.5" customHeight="1">
      <c r="A55" s="2" t="s">
        <v>251</v>
      </c>
      <c r="B55" s="2" t="s">
        <v>298</v>
      </c>
      <c r="C55" s="2" t="s">
        <v>258</v>
      </c>
      <c r="D55" s="9">
        <v>1.8</v>
      </c>
    </row>
    <row r="56" spans="1:4" ht="13.5" customHeight="1">
      <c r="A56" s="2" t="s">
        <v>251</v>
      </c>
      <c r="B56" s="2" t="s">
        <v>537</v>
      </c>
      <c r="C56" s="2" t="s">
        <v>268</v>
      </c>
      <c r="D56" s="9">
        <v>1.7</v>
      </c>
    </row>
    <row r="57" spans="1:4" ht="13.5" customHeight="1">
      <c r="A57" s="2" t="s">
        <v>251</v>
      </c>
      <c r="B57" s="2" t="s">
        <v>538</v>
      </c>
      <c r="C57" s="2" t="s">
        <v>94</v>
      </c>
      <c r="D57" s="9">
        <v>1.4</v>
      </c>
    </row>
    <row r="58" spans="1:4" ht="13.5" customHeight="1">
      <c r="A58" s="2" t="s">
        <v>251</v>
      </c>
      <c r="B58" s="2" t="s">
        <v>343</v>
      </c>
      <c r="C58" s="2" t="s">
        <v>249</v>
      </c>
      <c r="D58" s="9">
        <v>1.4</v>
      </c>
    </row>
    <row r="59" spans="1:4" ht="13.5" customHeight="1">
      <c r="A59" s="2" t="s">
        <v>251</v>
      </c>
      <c r="B59" s="2" t="s">
        <v>540</v>
      </c>
      <c r="C59" s="2" t="s">
        <v>262</v>
      </c>
      <c r="D59" s="9">
        <v>1.3</v>
      </c>
    </row>
    <row r="60" spans="1:4" ht="13.5" customHeight="1">
      <c r="A60" s="2" t="s">
        <v>251</v>
      </c>
      <c r="B60" s="2" t="s">
        <v>289</v>
      </c>
      <c r="C60" s="2" t="s">
        <v>258</v>
      </c>
      <c r="D60" s="9">
        <v>1.3</v>
      </c>
    </row>
    <row r="61" spans="1:4" ht="13.5" customHeight="1">
      <c r="A61" s="2" t="s">
        <v>251</v>
      </c>
      <c r="B61" s="2" t="s">
        <v>539</v>
      </c>
      <c r="C61" s="2" t="s">
        <v>249</v>
      </c>
      <c r="D61" s="9">
        <v>1.3</v>
      </c>
    </row>
    <row r="62" spans="1:4" ht="13.5" customHeight="1">
      <c r="A62" s="2" t="s">
        <v>251</v>
      </c>
      <c r="B62" s="2" t="s">
        <v>606</v>
      </c>
      <c r="C62" s="2" t="s">
        <v>384</v>
      </c>
      <c r="D62" s="9">
        <v>1.2</v>
      </c>
    </row>
    <row r="63" spans="1:4" ht="13.5" customHeight="1">
      <c r="A63" s="2" t="s">
        <v>251</v>
      </c>
      <c r="B63" s="2" t="s">
        <v>605</v>
      </c>
      <c r="C63" s="2" t="s">
        <v>253</v>
      </c>
      <c r="D63" s="9">
        <v>1.2</v>
      </c>
    </row>
    <row r="64" spans="1:4" ht="13.5" customHeight="1">
      <c r="A64" s="2" t="s">
        <v>251</v>
      </c>
      <c r="B64" s="2" t="s">
        <v>196</v>
      </c>
      <c r="C64" s="2" t="s">
        <v>269</v>
      </c>
      <c r="D64" s="9">
        <v>1.2</v>
      </c>
    </row>
    <row r="65" spans="1:4" ht="13.5" customHeight="1">
      <c r="A65" s="2" t="s">
        <v>251</v>
      </c>
      <c r="B65" s="2" t="s">
        <v>541</v>
      </c>
      <c r="C65" s="2" t="s">
        <v>384</v>
      </c>
      <c r="D65" s="9">
        <v>1.2</v>
      </c>
    </row>
    <row r="66" spans="1:4" ht="13.5" customHeight="1">
      <c r="A66" s="2" t="s">
        <v>251</v>
      </c>
      <c r="B66" s="2" t="s">
        <v>543</v>
      </c>
      <c r="C66" s="2" t="s">
        <v>262</v>
      </c>
      <c r="D66" s="9">
        <v>1</v>
      </c>
    </row>
    <row r="67" spans="1:4" ht="13.5" customHeight="1">
      <c r="A67" s="2" t="s">
        <v>251</v>
      </c>
      <c r="B67" s="2" t="s">
        <v>544</v>
      </c>
      <c r="C67" s="2" t="s">
        <v>277</v>
      </c>
      <c r="D67" s="9">
        <v>1</v>
      </c>
    </row>
    <row r="68" spans="1:4" ht="13.5" customHeight="1">
      <c r="A68" s="2" t="s">
        <v>251</v>
      </c>
      <c r="B68" s="2" t="s">
        <v>542</v>
      </c>
      <c r="C68" s="2" t="s">
        <v>384</v>
      </c>
      <c r="D68" s="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D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6.57421875" style="0" customWidth="1"/>
  </cols>
  <sheetData>
    <row r="1" spans="1:4" ht="12.75">
      <c r="A1" s="3" t="s">
        <v>254</v>
      </c>
      <c r="B1" s="3" t="s">
        <v>212</v>
      </c>
      <c r="C1" s="3" t="s">
        <v>255</v>
      </c>
      <c r="D1" s="10">
        <v>4.6</v>
      </c>
    </row>
    <row r="2" spans="1:4" ht="12.75">
      <c r="A2" s="3" t="s">
        <v>254</v>
      </c>
      <c r="B2" s="3" t="s">
        <v>608</v>
      </c>
      <c r="C2" s="3" t="s">
        <v>266</v>
      </c>
      <c r="D2" s="10">
        <v>4.3</v>
      </c>
    </row>
    <row r="3" spans="1:4" ht="12.75">
      <c r="A3" s="3" t="s">
        <v>254</v>
      </c>
      <c r="B3" s="3" t="s">
        <v>570</v>
      </c>
      <c r="C3" s="6" t="s">
        <v>264</v>
      </c>
      <c r="D3" s="11">
        <v>4.2</v>
      </c>
    </row>
    <row r="4" spans="1:4" ht="12.75">
      <c r="A4" s="3" t="s">
        <v>254</v>
      </c>
      <c r="B4" s="3" t="s">
        <v>573</v>
      </c>
      <c r="C4" s="3" t="s">
        <v>257</v>
      </c>
      <c r="D4" s="10">
        <v>3.6</v>
      </c>
    </row>
    <row r="5" spans="1:4" ht="12.75">
      <c r="A5" s="3" t="s">
        <v>254</v>
      </c>
      <c r="B5" s="3" t="s">
        <v>572</v>
      </c>
      <c r="C5" s="3" t="s">
        <v>255</v>
      </c>
      <c r="D5" s="10">
        <v>3.4</v>
      </c>
    </row>
    <row r="6" spans="1:4" ht="12.75">
      <c r="A6" s="3" t="s">
        <v>254</v>
      </c>
      <c r="B6" s="3" t="s">
        <v>574</v>
      </c>
      <c r="C6" s="3" t="s">
        <v>257</v>
      </c>
      <c r="D6" s="10">
        <v>3.2</v>
      </c>
    </row>
    <row r="7" spans="1:4" ht="12.75">
      <c r="A7" s="3" t="s">
        <v>254</v>
      </c>
      <c r="B7" s="3" t="s">
        <v>576</v>
      </c>
      <c r="C7" s="3" t="s">
        <v>260</v>
      </c>
      <c r="D7" s="10">
        <v>2.6</v>
      </c>
    </row>
    <row r="8" spans="1:4" ht="12.75">
      <c r="A8" s="3" t="s">
        <v>254</v>
      </c>
      <c r="B8" s="3" t="s">
        <v>612</v>
      </c>
      <c r="C8" s="3" t="s">
        <v>266</v>
      </c>
      <c r="D8" s="10">
        <v>2.4</v>
      </c>
    </row>
    <row r="9" spans="1:4" ht="12.75">
      <c r="A9" s="3" t="s">
        <v>254</v>
      </c>
      <c r="B9" s="3" t="s">
        <v>581</v>
      </c>
      <c r="C9" s="3" t="s">
        <v>266</v>
      </c>
      <c r="D9" s="10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6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6.8515625" style="0" customWidth="1"/>
    <col min="3" max="3" width="28.421875" style="0" customWidth="1"/>
  </cols>
  <sheetData>
    <row r="2" spans="1:6" ht="12.75">
      <c r="A2" s="1" t="s">
        <v>244</v>
      </c>
      <c r="B2" s="1" t="s">
        <v>245</v>
      </c>
      <c r="C2" s="1" t="s">
        <v>246</v>
      </c>
      <c r="D2" s="1" t="s">
        <v>247</v>
      </c>
      <c r="E2" s="12" t="s">
        <v>582</v>
      </c>
      <c r="F2" s="1" t="s">
        <v>583</v>
      </c>
    </row>
    <row r="3" spans="1:12" ht="12.75">
      <c r="A3" s="5" t="s">
        <v>250</v>
      </c>
      <c r="B3" s="5" t="s">
        <v>9</v>
      </c>
      <c r="C3" s="5" t="s">
        <v>263</v>
      </c>
      <c r="D3" s="7">
        <v>19.2</v>
      </c>
      <c r="E3">
        <f>SUMIF(Appoggio!$B$2:$B$500,B3,Appoggio!$C$2:$C$500)</f>
        <v>151</v>
      </c>
      <c r="F3">
        <f aca="true" t="shared" si="0" ref="F3:F66">IF(E3=0,1,0)</f>
        <v>0</v>
      </c>
      <c r="L3">
        <v>1</v>
      </c>
    </row>
    <row r="4" spans="1:12" ht="12.75">
      <c r="A4" s="5" t="s">
        <v>250</v>
      </c>
      <c r="B4" s="5" t="s">
        <v>4</v>
      </c>
      <c r="C4" s="5" t="s">
        <v>262</v>
      </c>
      <c r="D4" s="7">
        <v>19.1</v>
      </c>
      <c r="E4">
        <f>SUMIF(Appoggio!$B$2:$B$500,B4,Appoggio!$C$2:$C$500)</f>
        <v>31</v>
      </c>
      <c r="F4">
        <f t="shared" si="0"/>
        <v>0</v>
      </c>
      <c r="L4">
        <v>1</v>
      </c>
    </row>
    <row r="5" spans="1:12" ht="12.75">
      <c r="A5" s="5" t="s">
        <v>250</v>
      </c>
      <c r="B5" s="5" t="s">
        <v>23</v>
      </c>
      <c r="C5" s="5" t="s">
        <v>269</v>
      </c>
      <c r="D5" s="7">
        <v>18.8</v>
      </c>
      <c r="E5">
        <f>SUMIF(Appoggio!$B$2:$B$500,B5,Appoggio!$C$2:$C$500)</f>
        <v>271</v>
      </c>
      <c r="F5">
        <f t="shared" si="0"/>
        <v>0</v>
      </c>
      <c r="L5">
        <v>1</v>
      </c>
    </row>
    <row r="6" spans="1:12" ht="12.75">
      <c r="A6" s="5" t="s">
        <v>250</v>
      </c>
      <c r="B6" s="5" t="s">
        <v>326</v>
      </c>
      <c r="C6" s="5" t="s">
        <v>264</v>
      </c>
      <c r="D6" s="7">
        <v>18.8</v>
      </c>
      <c r="E6">
        <f>SUMIF(Appoggio!$B$2:$B$500,B6,Appoggio!$C$2:$C$500)</f>
        <v>361</v>
      </c>
      <c r="F6">
        <f t="shared" si="0"/>
        <v>0</v>
      </c>
      <c r="L6">
        <v>1</v>
      </c>
    </row>
    <row r="7" spans="1:12" ht="12.75">
      <c r="A7" s="5" t="s">
        <v>250</v>
      </c>
      <c r="B7" s="5" t="s">
        <v>22</v>
      </c>
      <c r="C7" s="5" t="s">
        <v>271</v>
      </c>
      <c r="D7" s="7">
        <v>18.2</v>
      </c>
      <c r="E7">
        <f>SUMIF(Appoggio!$B$2:$B$500,B7,Appoggio!$C$2:$C$500)</f>
        <v>1</v>
      </c>
      <c r="F7">
        <f t="shared" si="0"/>
        <v>0</v>
      </c>
      <c r="L7">
        <v>1</v>
      </c>
    </row>
    <row r="8" spans="1:12" ht="12.75">
      <c r="A8" s="5" t="s">
        <v>250</v>
      </c>
      <c r="B8" s="5" t="s">
        <v>1</v>
      </c>
      <c r="C8" s="5" t="s">
        <v>278</v>
      </c>
      <c r="D8" s="7">
        <v>17.7</v>
      </c>
      <c r="E8">
        <f>SUMIF(Appoggio!$B$2:$B$500,B8,Appoggio!$C$2:$C$500)</f>
        <v>331</v>
      </c>
      <c r="F8">
        <f t="shared" si="0"/>
        <v>0</v>
      </c>
      <c r="L8">
        <v>1</v>
      </c>
    </row>
    <row r="9" spans="1:12" ht="12.75">
      <c r="A9" s="5" t="s">
        <v>250</v>
      </c>
      <c r="B9" s="5" t="s">
        <v>90</v>
      </c>
      <c r="C9" s="5" t="s">
        <v>258</v>
      </c>
      <c r="D9" s="7">
        <v>16</v>
      </c>
      <c r="E9">
        <f>SUMIF(Appoggio!$B$2:$B$500,B9,Appoggio!$C$2:$C$500)</f>
        <v>32</v>
      </c>
      <c r="F9">
        <f t="shared" si="0"/>
        <v>0</v>
      </c>
      <c r="L9">
        <v>1</v>
      </c>
    </row>
    <row r="10" spans="1:12" ht="12.75">
      <c r="A10" s="5" t="s">
        <v>250</v>
      </c>
      <c r="B10" s="5" t="s">
        <v>84</v>
      </c>
      <c r="C10" s="5" t="s">
        <v>384</v>
      </c>
      <c r="D10" s="7">
        <v>15.5</v>
      </c>
      <c r="E10">
        <f>SUMIF(Appoggio!$B$2:$B$500,B10,Appoggio!$C$2:$C$500)</f>
        <v>91</v>
      </c>
      <c r="F10">
        <f t="shared" si="0"/>
        <v>0</v>
      </c>
      <c r="L10">
        <v>1</v>
      </c>
    </row>
    <row r="11" spans="1:12" ht="12.75">
      <c r="A11" s="5" t="s">
        <v>250</v>
      </c>
      <c r="B11" s="5" t="s">
        <v>85</v>
      </c>
      <c r="C11" s="5" t="s">
        <v>277</v>
      </c>
      <c r="D11" s="7">
        <v>15.2</v>
      </c>
      <c r="E11">
        <f>SUMIF(Appoggio!$B$2:$B$500,B11,Appoggio!$C$2:$C$500)</f>
        <v>61</v>
      </c>
      <c r="F11">
        <f t="shared" si="0"/>
        <v>0</v>
      </c>
      <c r="L11">
        <v>1</v>
      </c>
    </row>
    <row r="12" spans="1:12" ht="12.75">
      <c r="A12" s="5" t="s">
        <v>250</v>
      </c>
      <c r="B12" s="5" t="s">
        <v>284</v>
      </c>
      <c r="C12" s="5" t="s">
        <v>252</v>
      </c>
      <c r="D12" s="7">
        <v>14.6</v>
      </c>
      <c r="E12">
        <f>SUMIF(Appoggio!$B$2:$B$500,B12,Appoggio!$C$2:$C$500)</f>
        <v>391</v>
      </c>
      <c r="F12">
        <f t="shared" si="0"/>
        <v>0</v>
      </c>
      <c r="L12">
        <v>1</v>
      </c>
    </row>
    <row r="13" spans="1:12" ht="12.75">
      <c r="A13" s="5" t="s">
        <v>250</v>
      </c>
      <c r="B13" s="5" t="s">
        <v>236</v>
      </c>
      <c r="C13" s="5" t="s">
        <v>268</v>
      </c>
      <c r="D13" s="7">
        <v>14.3</v>
      </c>
      <c r="E13">
        <f>SUMIF(Appoggio!$B$2:$B$500,B13,Appoggio!$C$2:$C$500)</f>
        <v>121</v>
      </c>
      <c r="F13">
        <f t="shared" si="0"/>
        <v>0</v>
      </c>
      <c r="L13">
        <v>1</v>
      </c>
    </row>
    <row r="14" spans="1:12" ht="12.75">
      <c r="A14" s="5" t="s">
        <v>250</v>
      </c>
      <c r="B14" s="5" t="s">
        <v>385</v>
      </c>
      <c r="C14" s="5" t="s">
        <v>386</v>
      </c>
      <c r="D14" s="7">
        <v>13.4</v>
      </c>
      <c r="E14">
        <f>SUMIF(Appoggio!$B$2:$B$500,B14,Appoggio!$C$2:$C$500)</f>
        <v>241</v>
      </c>
      <c r="F14">
        <f t="shared" si="0"/>
        <v>0</v>
      </c>
      <c r="L14">
        <v>1</v>
      </c>
    </row>
    <row r="15" spans="1:12" ht="12.75">
      <c r="A15" s="5" t="s">
        <v>250</v>
      </c>
      <c r="B15" s="5" t="s">
        <v>183</v>
      </c>
      <c r="C15" s="5" t="s">
        <v>266</v>
      </c>
      <c r="D15" s="7">
        <v>12.4</v>
      </c>
      <c r="E15">
        <f>SUMIF(Appoggio!$B$2:$B$500,B15,Appoggio!$C$2:$C$500)</f>
        <v>301</v>
      </c>
      <c r="F15">
        <f t="shared" si="0"/>
        <v>0</v>
      </c>
      <c r="L15">
        <v>1</v>
      </c>
    </row>
    <row r="16" spans="1:12" ht="12.75">
      <c r="A16" s="5" t="s">
        <v>250</v>
      </c>
      <c r="B16" s="5" t="s">
        <v>230</v>
      </c>
      <c r="C16" s="5" t="s">
        <v>257</v>
      </c>
      <c r="D16" s="7">
        <v>12.2</v>
      </c>
      <c r="E16">
        <f>SUMIF(Appoggio!$B$2:$B$500,B16,Appoggio!$C$2:$C$500)</f>
        <v>212</v>
      </c>
      <c r="F16">
        <f t="shared" si="0"/>
        <v>0</v>
      </c>
      <c r="L16">
        <v>1</v>
      </c>
    </row>
    <row r="17" spans="1:12" ht="12.75">
      <c r="A17" s="5" t="s">
        <v>250</v>
      </c>
      <c r="B17" s="5" t="s">
        <v>0</v>
      </c>
      <c r="C17" s="5" t="s">
        <v>249</v>
      </c>
      <c r="D17" s="7">
        <v>11.4</v>
      </c>
      <c r="E17">
        <f>SUMIF(Appoggio!$B$2:$B$500,B17,Appoggio!$C$2:$C$500)</f>
        <v>181</v>
      </c>
      <c r="F17">
        <f t="shared" si="0"/>
        <v>0</v>
      </c>
      <c r="L17">
        <v>1</v>
      </c>
    </row>
    <row r="18" spans="1:12" ht="12.75">
      <c r="A18" s="5" t="s">
        <v>250</v>
      </c>
      <c r="B18" s="5" t="s">
        <v>259</v>
      </c>
      <c r="C18" s="5" t="s">
        <v>255</v>
      </c>
      <c r="D18" s="7">
        <v>11.4</v>
      </c>
      <c r="E18">
        <f>SUMIF(Appoggio!$B$2:$B$500,B18,Appoggio!$C$2:$C$500)</f>
        <v>92</v>
      </c>
      <c r="F18">
        <f t="shared" si="0"/>
        <v>0</v>
      </c>
      <c r="L18">
        <v>1</v>
      </c>
    </row>
    <row r="19" spans="1:12" ht="12.75">
      <c r="A19" s="5" t="s">
        <v>250</v>
      </c>
      <c r="B19" s="5" t="s">
        <v>2</v>
      </c>
      <c r="C19" s="5" t="s">
        <v>253</v>
      </c>
      <c r="D19" s="7">
        <v>11</v>
      </c>
      <c r="E19">
        <f>SUMIF(Appoggio!$B$2:$B$500,B19,Appoggio!$C$2:$C$500)</f>
        <v>332</v>
      </c>
      <c r="F19">
        <f t="shared" si="0"/>
        <v>0</v>
      </c>
      <c r="L19">
        <v>1</v>
      </c>
    </row>
    <row r="20" spans="1:12" ht="12.75">
      <c r="A20" s="5" t="s">
        <v>250</v>
      </c>
      <c r="B20" s="5" t="s">
        <v>390</v>
      </c>
      <c r="C20" s="5" t="s">
        <v>260</v>
      </c>
      <c r="D20" s="7">
        <v>10</v>
      </c>
      <c r="E20">
        <f>SUMIF(Appoggio!$B$2:$B$500,B20,Appoggio!$C$2:$C$500)</f>
        <v>272</v>
      </c>
      <c r="F20">
        <f t="shared" si="0"/>
        <v>0</v>
      </c>
      <c r="L20">
        <v>1</v>
      </c>
    </row>
    <row r="21" spans="1:12" ht="12.75">
      <c r="A21" s="5" t="s">
        <v>250</v>
      </c>
      <c r="B21" s="5" t="s">
        <v>342</v>
      </c>
      <c r="C21" s="5" t="s">
        <v>94</v>
      </c>
      <c r="D21" s="7">
        <v>8.1</v>
      </c>
      <c r="E21">
        <f>SUMIF(Appoggio!$B$2:$B$500,B21,Appoggio!$C$2:$C$500)</f>
        <v>123</v>
      </c>
      <c r="F21">
        <f t="shared" si="0"/>
        <v>0</v>
      </c>
      <c r="L21">
        <v>1</v>
      </c>
    </row>
    <row r="22" spans="1:12" ht="12.75">
      <c r="A22" s="5" t="s">
        <v>250</v>
      </c>
      <c r="B22" s="5" t="s">
        <v>182</v>
      </c>
      <c r="C22" s="5" t="s">
        <v>255</v>
      </c>
      <c r="D22" s="7">
        <v>7.8</v>
      </c>
      <c r="E22">
        <f>SUMIF(Appoggio!$B$2:$B$500,B22,Appoggio!$C$2:$C$500)</f>
        <v>0</v>
      </c>
      <c r="F22">
        <f t="shared" si="0"/>
        <v>1</v>
      </c>
      <c r="L22">
        <v>1</v>
      </c>
    </row>
    <row r="23" spans="1:12" ht="12.75">
      <c r="A23" s="5" t="s">
        <v>250</v>
      </c>
      <c r="B23" s="5" t="s">
        <v>388</v>
      </c>
      <c r="C23" s="5" t="s">
        <v>389</v>
      </c>
      <c r="D23" s="7">
        <v>6.3</v>
      </c>
      <c r="E23">
        <f>SUMIF(Appoggio!$B$2:$B$500,B23,Appoggio!$C$2:$C$500)</f>
        <v>242</v>
      </c>
      <c r="F23">
        <f t="shared" si="0"/>
        <v>0</v>
      </c>
      <c r="L23">
        <v>1</v>
      </c>
    </row>
    <row r="24" spans="1:12" ht="12.75">
      <c r="A24" s="5" t="s">
        <v>250</v>
      </c>
      <c r="B24" s="5" t="s">
        <v>387</v>
      </c>
      <c r="C24" s="5" t="s">
        <v>260</v>
      </c>
      <c r="D24" s="7">
        <v>4.5</v>
      </c>
      <c r="E24">
        <f>SUMIF(Appoggio!$B$2:$B$500,B24,Appoggio!$C$2:$C$500)</f>
        <v>211</v>
      </c>
      <c r="F24">
        <f t="shared" si="0"/>
        <v>0</v>
      </c>
      <c r="L24">
        <v>1</v>
      </c>
    </row>
    <row r="25" spans="1:12" ht="12.75">
      <c r="A25" s="5" t="s">
        <v>250</v>
      </c>
      <c r="B25" s="5" t="s">
        <v>89</v>
      </c>
      <c r="C25" s="5" t="s">
        <v>278</v>
      </c>
      <c r="D25" s="7">
        <v>3.7</v>
      </c>
      <c r="E25">
        <f>SUMIF(Appoggio!$B$2:$B$500,B25,Appoggio!$C$2:$C$500)</f>
        <v>333</v>
      </c>
      <c r="F25">
        <f t="shared" si="0"/>
        <v>0</v>
      </c>
      <c r="L25">
        <v>1</v>
      </c>
    </row>
    <row r="26" spans="1:12" ht="12.75">
      <c r="A26" s="5" t="s">
        <v>250</v>
      </c>
      <c r="B26" s="5" t="s">
        <v>91</v>
      </c>
      <c r="C26" s="5" t="s">
        <v>277</v>
      </c>
      <c r="D26" s="7">
        <v>3.2</v>
      </c>
      <c r="E26">
        <f>SUMIF(Appoggio!$B$2:$B$500,B26,Appoggio!$C$2:$C$500)</f>
        <v>62</v>
      </c>
      <c r="F26">
        <f t="shared" si="0"/>
        <v>0</v>
      </c>
      <c r="L26">
        <v>1</v>
      </c>
    </row>
    <row r="27" spans="1:12" ht="12.75">
      <c r="A27" s="5" t="s">
        <v>250</v>
      </c>
      <c r="B27" s="5" t="s">
        <v>406</v>
      </c>
      <c r="C27" s="5" t="s">
        <v>94</v>
      </c>
      <c r="D27" s="7">
        <v>3</v>
      </c>
      <c r="E27">
        <f>SUMIF(Appoggio!$B$2:$B$500,B27,Appoggio!$C$2:$C$500)</f>
        <v>183</v>
      </c>
      <c r="F27">
        <f t="shared" si="0"/>
        <v>0</v>
      </c>
      <c r="L27">
        <v>1</v>
      </c>
    </row>
    <row r="28" spans="1:12" ht="12.75">
      <c r="A28" s="5" t="s">
        <v>250</v>
      </c>
      <c r="B28" s="5" t="s">
        <v>285</v>
      </c>
      <c r="C28" s="5" t="s">
        <v>264</v>
      </c>
      <c r="D28" s="7">
        <v>2.7</v>
      </c>
      <c r="E28">
        <f>SUMIF(Appoggio!$B$2:$B$500,B28,Appoggio!$C$2:$C$500)</f>
        <v>362</v>
      </c>
      <c r="F28">
        <f t="shared" si="0"/>
        <v>0</v>
      </c>
      <c r="L28">
        <v>1</v>
      </c>
    </row>
    <row r="29" spans="1:12" ht="12.75">
      <c r="A29" s="5" t="s">
        <v>250</v>
      </c>
      <c r="B29" s="5" t="s">
        <v>331</v>
      </c>
      <c r="C29" s="5" t="s">
        <v>253</v>
      </c>
      <c r="D29" s="7">
        <v>2.4</v>
      </c>
      <c r="E29">
        <f>SUMIF(Appoggio!$B$2:$B$500,B29,Appoggio!$C$2:$C$500)</f>
        <v>0</v>
      </c>
      <c r="F29">
        <f t="shared" si="0"/>
        <v>1</v>
      </c>
      <c r="L29">
        <v>1</v>
      </c>
    </row>
    <row r="30" spans="1:12" ht="12.75">
      <c r="A30" s="5" t="s">
        <v>250</v>
      </c>
      <c r="B30" s="5" t="s">
        <v>404</v>
      </c>
      <c r="C30" s="5" t="s">
        <v>386</v>
      </c>
      <c r="D30" s="7">
        <v>1.8</v>
      </c>
      <c r="E30">
        <f>SUMIF(Appoggio!$B$2:$B$500,B30,Appoggio!$C$2:$C$500)</f>
        <v>0</v>
      </c>
      <c r="F30">
        <f t="shared" si="0"/>
        <v>1</v>
      </c>
      <c r="L30">
        <v>1</v>
      </c>
    </row>
    <row r="31" spans="1:12" ht="12.75">
      <c r="A31" s="5" t="s">
        <v>250</v>
      </c>
      <c r="B31" s="5" t="s">
        <v>392</v>
      </c>
      <c r="C31" s="5" t="s">
        <v>257</v>
      </c>
      <c r="D31" s="7">
        <v>1.8</v>
      </c>
      <c r="E31">
        <f>SUMIF(Appoggio!$B$2:$B$500,B31,Appoggio!$C$2:$C$500)</f>
        <v>0</v>
      </c>
      <c r="F31">
        <f t="shared" si="0"/>
        <v>1</v>
      </c>
      <c r="L31">
        <v>1</v>
      </c>
    </row>
    <row r="32" spans="1:12" ht="12.75">
      <c r="A32" s="5" t="s">
        <v>250</v>
      </c>
      <c r="B32" s="5" t="s">
        <v>292</v>
      </c>
      <c r="C32" s="5" t="s">
        <v>269</v>
      </c>
      <c r="D32" s="7">
        <v>1.8</v>
      </c>
      <c r="E32">
        <f>SUMIF(Appoggio!$B$2:$B$500,B32,Appoggio!$C$2:$C$500)</f>
        <v>0</v>
      </c>
      <c r="F32">
        <f t="shared" si="0"/>
        <v>1</v>
      </c>
      <c r="L32">
        <v>1</v>
      </c>
    </row>
    <row r="33" spans="1:12" ht="12.75">
      <c r="A33" s="5" t="s">
        <v>250</v>
      </c>
      <c r="B33" s="5" t="s">
        <v>382</v>
      </c>
      <c r="C33" s="5" t="s">
        <v>268</v>
      </c>
      <c r="D33" s="7">
        <v>1.8</v>
      </c>
      <c r="E33">
        <f>SUMIF(Appoggio!$B$2:$B$500,B33,Appoggio!$C$2:$C$500)</f>
        <v>0</v>
      </c>
      <c r="F33">
        <f t="shared" si="0"/>
        <v>1</v>
      </c>
      <c r="L33">
        <v>1</v>
      </c>
    </row>
    <row r="34" spans="1:12" ht="12.75">
      <c r="A34" s="5" t="s">
        <v>250</v>
      </c>
      <c r="B34" s="5" t="s">
        <v>88</v>
      </c>
      <c r="C34" s="5" t="s">
        <v>262</v>
      </c>
      <c r="D34" s="7">
        <v>1.7</v>
      </c>
      <c r="E34">
        <f>SUMIF(Appoggio!$B$2:$B$500,B34,Appoggio!$C$2:$C$500)</f>
        <v>33</v>
      </c>
      <c r="F34">
        <f t="shared" si="0"/>
        <v>0</v>
      </c>
      <c r="L34">
        <v>1</v>
      </c>
    </row>
    <row r="35" spans="1:12" ht="12.75">
      <c r="A35" s="5" t="s">
        <v>250</v>
      </c>
      <c r="B35" s="5" t="s">
        <v>391</v>
      </c>
      <c r="C35" s="5" t="s">
        <v>389</v>
      </c>
      <c r="D35" s="7">
        <v>1.7</v>
      </c>
      <c r="E35">
        <f>SUMIF(Appoggio!$B$2:$B$500,B35,Appoggio!$C$2:$C$500)</f>
        <v>0</v>
      </c>
      <c r="F35">
        <f t="shared" si="0"/>
        <v>1</v>
      </c>
      <c r="L35">
        <v>1</v>
      </c>
    </row>
    <row r="36" spans="1:12" ht="12.75">
      <c r="A36" s="5" t="s">
        <v>250</v>
      </c>
      <c r="B36" s="5" t="s">
        <v>395</v>
      </c>
      <c r="C36" s="5" t="s">
        <v>262</v>
      </c>
      <c r="D36" s="7">
        <v>1.6</v>
      </c>
      <c r="E36">
        <f>SUMIF(Appoggio!$B$2:$B$500,B36,Appoggio!$C$2:$C$500)</f>
        <v>0</v>
      </c>
      <c r="F36">
        <f t="shared" si="0"/>
        <v>1</v>
      </c>
      <c r="L36">
        <v>1</v>
      </c>
    </row>
    <row r="37" spans="1:12" ht="12.75">
      <c r="A37" s="5" t="s">
        <v>250</v>
      </c>
      <c r="B37" s="5" t="s">
        <v>396</v>
      </c>
      <c r="C37" s="5" t="s">
        <v>384</v>
      </c>
      <c r="D37" s="7">
        <v>1.6</v>
      </c>
      <c r="E37">
        <f>SUMIF(Appoggio!$B$2:$B$500,B37,Appoggio!$C$2:$C$500)</f>
        <v>93</v>
      </c>
      <c r="F37">
        <f t="shared" si="0"/>
        <v>0</v>
      </c>
      <c r="L37">
        <v>1</v>
      </c>
    </row>
    <row r="38" spans="1:12" ht="12.75">
      <c r="A38" s="5" t="s">
        <v>250</v>
      </c>
      <c r="B38" s="5" t="s">
        <v>92</v>
      </c>
      <c r="C38" s="5" t="s">
        <v>271</v>
      </c>
      <c r="D38" s="7">
        <v>1.6</v>
      </c>
      <c r="E38">
        <f>SUMIF(Appoggio!$B$2:$B$500,B38,Appoggio!$C$2:$C$500)</f>
        <v>2</v>
      </c>
      <c r="F38">
        <f t="shared" si="0"/>
        <v>0</v>
      </c>
      <c r="L38">
        <v>1</v>
      </c>
    </row>
    <row r="39" spans="1:12" ht="12.75">
      <c r="A39" s="5" t="s">
        <v>250</v>
      </c>
      <c r="B39" s="5" t="s">
        <v>394</v>
      </c>
      <c r="C39" s="5" t="s">
        <v>94</v>
      </c>
      <c r="D39" s="7">
        <v>1.6</v>
      </c>
      <c r="E39">
        <f>SUMIF(Appoggio!$B$2:$B$500,B39,Appoggio!$C$2:$C$500)</f>
        <v>0</v>
      </c>
      <c r="F39">
        <f t="shared" si="0"/>
        <v>1</v>
      </c>
      <c r="L39">
        <v>1</v>
      </c>
    </row>
    <row r="40" spans="1:12" ht="12.75">
      <c r="A40" s="5" t="s">
        <v>250</v>
      </c>
      <c r="B40" s="5" t="s">
        <v>347</v>
      </c>
      <c r="C40" s="5" t="s">
        <v>266</v>
      </c>
      <c r="D40" s="7">
        <v>1.6</v>
      </c>
      <c r="E40">
        <f>SUMIF(Appoggio!$B$2:$B$500,B40,Appoggio!$C$2:$C$500)</f>
        <v>302</v>
      </c>
      <c r="F40">
        <f t="shared" si="0"/>
        <v>0</v>
      </c>
      <c r="L40">
        <v>1</v>
      </c>
    </row>
    <row r="41" spans="1:12" ht="12.75">
      <c r="A41" s="5" t="s">
        <v>250</v>
      </c>
      <c r="B41" s="5" t="s">
        <v>270</v>
      </c>
      <c r="C41" s="5" t="s">
        <v>258</v>
      </c>
      <c r="D41" s="7">
        <v>1.5</v>
      </c>
      <c r="E41">
        <f>SUMIF(Appoggio!$B$2:$B$500,B41,Appoggio!$C$2:$C$500)</f>
        <v>0</v>
      </c>
      <c r="F41">
        <f t="shared" si="0"/>
        <v>1</v>
      </c>
      <c r="L41">
        <v>1</v>
      </c>
    </row>
    <row r="42" spans="1:12" ht="12.75">
      <c r="A42" s="5" t="s">
        <v>250</v>
      </c>
      <c r="B42" s="5" t="s">
        <v>405</v>
      </c>
      <c r="C42" s="5" t="s">
        <v>266</v>
      </c>
      <c r="D42" s="7">
        <v>1.5</v>
      </c>
      <c r="E42">
        <f>SUMIF(Appoggio!$B$2:$B$500,B42,Appoggio!$C$2:$C$500)</f>
        <v>0</v>
      </c>
      <c r="F42">
        <f t="shared" si="0"/>
        <v>1</v>
      </c>
      <c r="L42">
        <v>1</v>
      </c>
    </row>
    <row r="43" spans="1:12" ht="12.75">
      <c r="A43" s="5" t="s">
        <v>250</v>
      </c>
      <c r="B43" s="5" t="s">
        <v>86</v>
      </c>
      <c r="C43" s="5" t="s">
        <v>269</v>
      </c>
      <c r="D43" s="7">
        <v>1.5</v>
      </c>
      <c r="E43">
        <f>SUMIF(Appoggio!$B$2:$B$500,B43,Appoggio!$C$2:$C$500)</f>
        <v>273</v>
      </c>
      <c r="F43">
        <f t="shared" si="0"/>
        <v>0</v>
      </c>
      <c r="L43">
        <v>1</v>
      </c>
    </row>
    <row r="44" spans="1:12" ht="12.75">
      <c r="A44" s="5" t="s">
        <v>250</v>
      </c>
      <c r="B44" s="5" t="s">
        <v>340</v>
      </c>
      <c r="C44" s="5" t="s">
        <v>253</v>
      </c>
      <c r="D44" s="7">
        <v>1.5</v>
      </c>
      <c r="E44">
        <f>SUMIF(Appoggio!$B$2:$B$500,B44,Appoggio!$C$2:$C$500)</f>
        <v>0</v>
      </c>
      <c r="F44">
        <f t="shared" si="0"/>
        <v>1</v>
      </c>
      <c r="L44">
        <v>1</v>
      </c>
    </row>
    <row r="45" spans="1:12" ht="12.75">
      <c r="A45" s="5" t="s">
        <v>250</v>
      </c>
      <c r="B45" s="5" t="s">
        <v>393</v>
      </c>
      <c r="C45" s="5" t="s">
        <v>255</v>
      </c>
      <c r="D45" s="7">
        <v>1.5</v>
      </c>
      <c r="E45">
        <f>SUMIF(Appoggio!$B$2:$B$500,B45,Appoggio!$C$2:$C$500)</f>
        <v>0</v>
      </c>
      <c r="F45">
        <f t="shared" si="0"/>
        <v>1</v>
      </c>
      <c r="L45">
        <v>1</v>
      </c>
    </row>
    <row r="46" spans="1:12" ht="12.75">
      <c r="A46" s="5" t="s">
        <v>250</v>
      </c>
      <c r="B46" s="5" t="s">
        <v>397</v>
      </c>
      <c r="C46" s="5" t="s">
        <v>386</v>
      </c>
      <c r="D46" s="7">
        <v>1.4</v>
      </c>
      <c r="E46">
        <f>SUMIF(Appoggio!$B$2:$B$500,B46,Appoggio!$C$2:$C$500)</f>
        <v>243</v>
      </c>
      <c r="F46">
        <f t="shared" si="0"/>
        <v>0</v>
      </c>
      <c r="L46">
        <v>1</v>
      </c>
    </row>
    <row r="47" spans="1:12" ht="12.75">
      <c r="A47" s="5" t="s">
        <v>250</v>
      </c>
      <c r="B47" s="5" t="s">
        <v>300</v>
      </c>
      <c r="C47" s="5" t="s">
        <v>264</v>
      </c>
      <c r="D47" s="7">
        <v>1.4</v>
      </c>
      <c r="E47">
        <f>SUMIF(Appoggio!$B$2:$B$500,B47,Appoggio!$C$2:$C$500)</f>
        <v>363</v>
      </c>
      <c r="F47">
        <f t="shared" si="0"/>
        <v>0</v>
      </c>
      <c r="L47">
        <v>1</v>
      </c>
    </row>
    <row r="48" spans="1:12" ht="12.75">
      <c r="A48" s="5" t="s">
        <v>250</v>
      </c>
      <c r="B48" s="5" t="s">
        <v>93</v>
      </c>
      <c r="C48" s="5" t="s">
        <v>252</v>
      </c>
      <c r="D48" s="7">
        <v>1.4</v>
      </c>
      <c r="E48">
        <f>SUMIF(Appoggio!$B$2:$B$500,B48,Appoggio!$C$2:$C$500)</f>
        <v>392</v>
      </c>
      <c r="F48">
        <f t="shared" si="0"/>
        <v>0</v>
      </c>
      <c r="L48">
        <v>1</v>
      </c>
    </row>
    <row r="49" spans="1:12" ht="12.75">
      <c r="A49" s="5" t="s">
        <v>250</v>
      </c>
      <c r="B49" s="5" t="s">
        <v>408</v>
      </c>
      <c r="C49" s="5" t="s">
        <v>389</v>
      </c>
      <c r="D49" s="7">
        <v>1.4</v>
      </c>
      <c r="E49">
        <f>SUMIF(Appoggio!$B$2:$B$500,B49,Appoggio!$C$2:$C$500)</f>
        <v>244</v>
      </c>
      <c r="F49">
        <f t="shared" si="0"/>
        <v>0</v>
      </c>
      <c r="L49">
        <v>1</v>
      </c>
    </row>
    <row r="50" spans="1:12" ht="12.75">
      <c r="A50" s="5" t="s">
        <v>250</v>
      </c>
      <c r="B50" s="5" t="s">
        <v>398</v>
      </c>
      <c r="C50" s="5" t="s">
        <v>266</v>
      </c>
      <c r="D50" s="7">
        <v>1.4</v>
      </c>
      <c r="E50">
        <f>SUMIF(Appoggio!$B$2:$B$500,B50,Appoggio!$C$2:$C$500)</f>
        <v>0</v>
      </c>
      <c r="F50">
        <f t="shared" si="0"/>
        <v>1</v>
      </c>
      <c r="L50">
        <v>1</v>
      </c>
    </row>
    <row r="51" spans="1:12" ht="12.75">
      <c r="A51" s="5" t="s">
        <v>250</v>
      </c>
      <c r="B51" s="5" t="s">
        <v>399</v>
      </c>
      <c r="C51" s="5" t="s">
        <v>258</v>
      </c>
      <c r="D51" s="7">
        <v>1.3</v>
      </c>
      <c r="E51">
        <f>SUMIF(Appoggio!$B$2:$B$500,B51,Appoggio!$C$2:$C$500)</f>
        <v>0</v>
      </c>
      <c r="F51">
        <f t="shared" si="0"/>
        <v>1</v>
      </c>
      <c r="L51">
        <v>1</v>
      </c>
    </row>
    <row r="52" spans="1:12" ht="12.75">
      <c r="A52" s="5" t="s">
        <v>250</v>
      </c>
      <c r="B52" s="5" t="s">
        <v>211</v>
      </c>
      <c r="C52" s="5" t="s">
        <v>271</v>
      </c>
      <c r="D52" s="7">
        <v>1.3</v>
      </c>
      <c r="E52">
        <f>SUMIF(Appoggio!$B$2:$B$500,B52,Appoggio!$C$2:$C$500)</f>
        <v>3</v>
      </c>
      <c r="F52">
        <f t="shared" si="0"/>
        <v>0</v>
      </c>
      <c r="L52">
        <v>1</v>
      </c>
    </row>
    <row r="53" spans="1:12" ht="12.75">
      <c r="A53" s="5" t="s">
        <v>250</v>
      </c>
      <c r="B53" s="5" t="s">
        <v>400</v>
      </c>
      <c r="C53" s="5" t="s">
        <v>252</v>
      </c>
      <c r="D53" s="7">
        <v>1.3</v>
      </c>
      <c r="E53">
        <f>SUMIF(Appoggio!$B$2:$B$500,B53,Appoggio!$C$2:$C$500)</f>
        <v>393</v>
      </c>
      <c r="F53">
        <f t="shared" si="0"/>
        <v>0</v>
      </c>
      <c r="L53">
        <v>1</v>
      </c>
    </row>
    <row r="54" spans="1:12" ht="12.75">
      <c r="A54" s="5" t="s">
        <v>250</v>
      </c>
      <c r="B54" s="5" t="s">
        <v>362</v>
      </c>
      <c r="C54" s="5" t="s">
        <v>277</v>
      </c>
      <c r="D54" s="7">
        <v>1.2</v>
      </c>
      <c r="E54">
        <f>SUMIF(Appoggio!$B$2:$B$500,B54,Appoggio!$C$2:$C$500)</f>
        <v>63</v>
      </c>
      <c r="F54">
        <f t="shared" si="0"/>
        <v>0</v>
      </c>
      <c r="L54">
        <v>1</v>
      </c>
    </row>
    <row r="55" spans="1:12" ht="12.75">
      <c r="A55" s="5" t="s">
        <v>250</v>
      </c>
      <c r="B55" s="5" t="s">
        <v>190</v>
      </c>
      <c r="C55" s="5" t="s">
        <v>94</v>
      </c>
      <c r="D55" s="7">
        <v>1.2</v>
      </c>
      <c r="E55">
        <f>SUMIF(Appoggio!$B$2:$B$500,B55,Appoggio!$C$2:$C$500)</f>
        <v>124</v>
      </c>
      <c r="F55">
        <f t="shared" si="0"/>
        <v>0</v>
      </c>
      <c r="L55">
        <v>1</v>
      </c>
    </row>
    <row r="56" spans="1:12" ht="12.75">
      <c r="A56" s="5" t="s">
        <v>250</v>
      </c>
      <c r="B56" s="5" t="s">
        <v>403</v>
      </c>
      <c r="C56" s="5" t="s">
        <v>260</v>
      </c>
      <c r="D56" s="7">
        <v>1.2</v>
      </c>
      <c r="E56">
        <f>SUMIF(Appoggio!$B$2:$B$500,B56,Appoggio!$C$2:$C$500)</f>
        <v>0</v>
      </c>
      <c r="F56">
        <f t="shared" si="0"/>
        <v>1</v>
      </c>
      <c r="L56">
        <v>1</v>
      </c>
    </row>
    <row r="57" spans="1:12" ht="12.75">
      <c r="A57" s="5" t="s">
        <v>250</v>
      </c>
      <c r="B57" s="5" t="s">
        <v>409</v>
      </c>
      <c r="C57" s="5" t="s">
        <v>278</v>
      </c>
      <c r="D57" s="7">
        <v>1.1</v>
      </c>
      <c r="E57">
        <f>SUMIF(Appoggio!$B$2:$B$500,B57,Appoggio!$C$2:$C$500)</f>
        <v>0</v>
      </c>
      <c r="F57">
        <f t="shared" si="0"/>
        <v>1</v>
      </c>
      <c r="L57">
        <v>1</v>
      </c>
    </row>
    <row r="58" spans="1:12" ht="12.75">
      <c r="A58" s="5" t="s">
        <v>250</v>
      </c>
      <c r="B58" s="5" t="s">
        <v>402</v>
      </c>
      <c r="C58" s="5" t="s">
        <v>257</v>
      </c>
      <c r="D58" s="7">
        <v>1.1</v>
      </c>
      <c r="E58">
        <f>SUMIF(Appoggio!$B$2:$B$500,B58,Appoggio!$C$2:$C$500)</f>
        <v>213</v>
      </c>
      <c r="F58">
        <f t="shared" si="0"/>
        <v>0</v>
      </c>
      <c r="L58">
        <v>1</v>
      </c>
    </row>
    <row r="59" spans="1:12" ht="12.75">
      <c r="A59" s="5" t="s">
        <v>250</v>
      </c>
      <c r="B59" s="5" t="s">
        <v>410</v>
      </c>
      <c r="C59" s="5" t="s">
        <v>249</v>
      </c>
      <c r="D59" s="7">
        <v>1.1</v>
      </c>
      <c r="E59">
        <f>SUMIF(Appoggio!$B$2:$B$500,B59,Appoggio!$C$2:$C$500)</f>
        <v>0</v>
      </c>
      <c r="F59">
        <f t="shared" si="0"/>
        <v>1</v>
      </c>
      <c r="L59">
        <v>1</v>
      </c>
    </row>
    <row r="60" spans="1:12" ht="12.75">
      <c r="A60" s="5" t="s">
        <v>250</v>
      </c>
      <c r="B60" s="5" t="s">
        <v>401</v>
      </c>
      <c r="C60" s="5" t="s">
        <v>384</v>
      </c>
      <c r="D60" s="7">
        <v>1.1</v>
      </c>
      <c r="E60">
        <f>SUMIF(Appoggio!$B$2:$B$500,B60,Appoggio!$C$2:$C$500)</f>
        <v>0</v>
      </c>
      <c r="F60">
        <f t="shared" si="0"/>
        <v>1</v>
      </c>
      <c r="L60">
        <v>1</v>
      </c>
    </row>
    <row r="61" spans="1:12" ht="12.75">
      <c r="A61" s="5" t="s">
        <v>250</v>
      </c>
      <c r="B61" s="5" t="s">
        <v>83</v>
      </c>
      <c r="C61" s="5" t="s">
        <v>263</v>
      </c>
      <c r="D61" s="7">
        <v>1.1</v>
      </c>
      <c r="E61">
        <f>SUMIF(Appoggio!$B$2:$B$500,B61,Appoggio!$C$2:$C$500)</f>
        <v>122</v>
      </c>
      <c r="F61">
        <f t="shared" si="0"/>
        <v>0</v>
      </c>
      <c r="L61">
        <v>1</v>
      </c>
    </row>
    <row r="62" spans="1:12" ht="12.75">
      <c r="A62" s="5" t="s">
        <v>250</v>
      </c>
      <c r="B62" s="5" t="s">
        <v>87</v>
      </c>
      <c r="C62" s="5" t="s">
        <v>249</v>
      </c>
      <c r="D62" s="7">
        <v>1</v>
      </c>
      <c r="E62">
        <f>SUMIF(Appoggio!$B$2:$B$500,B62,Appoggio!$C$2:$C$500)</f>
        <v>182</v>
      </c>
      <c r="F62">
        <f t="shared" si="0"/>
        <v>0</v>
      </c>
      <c r="L62">
        <v>1</v>
      </c>
    </row>
    <row r="63" spans="1:12" ht="12.75">
      <c r="A63" s="5" t="s">
        <v>250</v>
      </c>
      <c r="B63" s="5" t="s">
        <v>304</v>
      </c>
      <c r="C63" s="5" t="s">
        <v>268</v>
      </c>
      <c r="D63" s="7">
        <v>1</v>
      </c>
      <c r="E63">
        <f>SUMIF(Appoggio!$B$2:$B$500,B63,Appoggio!$C$2:$C$500)</f>
        <v>0</v>
      </c>
      <c r="F63">
        <f t="shared" si="0"/>
        <v>1</v>
      </c>
      <c r="L63">
        <v>1</v>
      </c>
    </row>
    <row r="64" spans="1:12" ht="12.75">
      <c r="A64" s="5" t="s">
        <v>250</v>
      </c>
      <c r="B64" s="5" t="s">
        <v>407</v>
      </c>
      <c r="C64" s="5" t="s">
        <v>263</v>
      </c>
      <c r="D64" s="7">
        <v>1</v>
      </c>
      <c r="E64">
        <f>SUMIF(Appoggio!$B$2:$B$500,B64,Appoggio!$C$2:$C$500)</f>
        <v>152</v>
      </c>
      <c r="F64">
        <f t="shared" si="0"/>
        <v>0</v>
      </c>
      <c r="L64">
        <v>1</v>
      </c>
    </row>
    <row r="65" spans="1:12" ht="12.75">
      <c r="A65" s="4" t="s">
        <v>248</v>
      </c>
      <c r="B65" s="4" t="s">
        <v>273</v>
      </c>
      <c r="C65" s="4" t="s">
        <v>252</v>
      </c>
      <c r="D65" s="8">
        <v>16.6</v>
      </c>
      <c r="E65">
        <f>SUMIF(Appoggio!$B$2:$B$500,B65,Appoggio!$C$2:$C$500)</f>
        <v>305</v>
      </c>
      <c r="F65">
        <f t="shared" si="0"/>
        <v>0</v>
      </c>
      <c r="L65">
        <v>2</v>
      </c>
    </row>
    <row r="66" spans="1:12" ht="12.75">
      <c r="A66" s="4" t="s">
        <v>248</v>
      </c>
      <c r="B66" s="4" t="s">
        <v>314</v>
      </c>
      <c r="C66" s="4" t="s">
        <v>260</v>
      </c>
      <c r="D66" s="8">
        <v>15</v>
      </c>
      <c r="E66">
        <f>SUMIF(Appoggio!$B$2:$B$500,B66,Appoggio!$C$2:$C$500)</f>
        <v>129</v>
      </c>
      <c r="F66">
        <f t="shared" si="0"/>
        <v>0</v>
      </c>
      <c r="L66">
        <v>2</v>
      </c>
    </row>
    <row r="67" spans="1:12" ht="12.75">
      <c r="A67" s="4" t="s">
        <v>248</v>
      </c>
      <c r="B67" s="4" t="s">
        <v>421</v>
      </c>
      <c r="C67" s="4" t="s">
        <v>271</v>
      </c>
      <c r="D67" s="8">
        <v>14.2</v>
      </c>
      <c r="E67">
        <f>SUMIF(Appoggio!$B$2:$B$500,B67,Appoggio!$C$2:$C$500)</f>
        <v>339</v>
      </c>
      <c r="F67">
        <f aca="true" t="shared" si="1" ref="F67:F130">IF(E67=0,1,0)</f>
        <v>0</v>
      </c>
      <c r="L67">
        <v>2</v>
      </c>
    </row>
    <row r="68" spans="1:12" ht="12.75">
      <c r="A68" s="4" t="s">
        <v>248</v>
      </c>
      <c r="B68" s="4" t="s">
        <v>208</v>
      </c>
      <c r="C68" s="4" t="s">
        <v>263</v>
      </c>
      <c r="D68" s="8">
        <v>14.1</v>
      </c>
      <c r="E68">
        <f>SUMIF(Appoggio!$B$2:$B$500,B68,Appoggio!$C$2:$C$500)</f>
        <v>154</v>
      </c>
      <c r="F68">
        <f t="shared" si="1"/>
        <v>0</v>
      </c>
      <c r="L68">
        <v>2</v>
      </c>
    </row>
    <row r="69" spans="1:12" ht="12.75">
      <c r="A69" s="4" t="s">
        <v>248</v>
      </c>
      <c r="B69" s="4" t="s">
        <v>97</v>
      </c>
      <c r="C69" s="4" t="s">
        <v>262</v>
      </c>
      <c r="D69" s="8">
        <v>14</v>
      </c>
      <c r="E69">
        <f>SUMIF(Appoggio!$B$2:$B$500,B69,Appoggio!$C$2:$C$500)</f>
        <v>155</v>
      </c>
      <c r="F69">
        <f t="shared" si="1"/>
        <v>0</v>
      </c>
      <c r="L69">
        <v>2</v>
      </c>
    </row>
    <row r="70" spans="1:12" ht="12.75">
      <c r="A70" s="4" t="s">
        <v>248</v>
      </c>
      <c r="B70" s="4" t="s">
        <v>95</v>
      </c>
      <c r="C70" s="4" t="s">
        <v>263</v>
      </c>
      <c r="D70" s="8">
        <v>13.8</v>
      </c>
      <c r="E70">
        <f>SUMIF(Appoggio!$B$2:$B$500,B70,Appoggio!$C$2:$C$500)</f>
        <v>153</v>
      </c>
      <c r="F70">
        <f t="shared" si="1"/>
        <v>0</v>
      </c>
      <c r="L70">
        <v>2</v>
      </c>
    </row>
    <row r="71" spans="1:12" ht="12.75">
      <c r="A71" s="4" t="s">
        <v>248</v>
      </c>
      <c r="B71" s="4" t="s">
        <v>78</v>
      </c>
      <c r="C71" s="4" t="s">
        <v>271</v>
      </c>
      <c r="D71" s="8">
        <v>13.7</v>
      </c>
      <c r="E71">
        <f>SUMIF(Appoggio!$B$2:$B$500,B71,Appoggio!$C$2:$C$500)</f>
        <v>338</v>
      </c>
      <c r="F71">
        <f t="shared" si="1"/>
        <v>0</v>
      </c>
      <c r="L71">
        <v>2</v>
      </c>
    </row>
    <row r="72" spans="1:12" ht="12.75">
      <c r="A72" s="4" t="s">
        <v>248</v>
      </c>
      <c r="B72" s="4" t="s">
        <v>194</v>
      </c>
      <c r="C72" s="4" t="s">
        <v>278</v>
      </c>
      <c r="D72" s="8">
        <v>13.6</v>
      </c>
      <c r="E72">
        <f>SUMIF(Appoggio!$B$2:$B$500,B72,Appoggio!$C$2:$C$500)</f>
        <v>96</v>
      </c>
      <c r="F72">
        <f t="shared" si="1"/>
        <v>0</v>
      </c>
      <c r="L72">
        <v>2</v>
      </c>
    </row>
    <row r="73" spans="1:12" ht="12.75">
      <c r="A73" s="4" t="s">
        <v>248</v>
      </c>
      <c r="B73" s="4" t="s">
        <v>24</v>
      </c>
      <c r="C73" s="4" t="s">
        <v>262</v>
      </c>
      <c r="D73" s="8">
        <v>13.6</v>
      </c>
      <c r="E73">
        <f>SUMIF(Appoggio!$B$2:$B$500,B73,Appoggio!$C$2:$C$500)</f>
        <v>274</v>
      </c>
      <c r="F73">
        <f t="shared" si="1"/>
        <v>0</v>
      </c>
      <c r="L73">
        <v>2</v>
      </c>
    </row>
    <row r="74" spans="1:12" ht="12.75">
      <c r="A74" s="4" t="s">
        <v>248</v>
      </c>
      <c r="B74" s="4" t="s">
        <v>20</v>
      </c>
      <c r="C74" s="4" t="s">
        <v>278</v>
      </c>
      <c r="D74" s="8">
        <v>12.5</v>
      </c>
      <c r="E74">
        <f>SUMIF(Appoggio!$B$2:$B$500,B74,Appoggio!$C$2:$C$500)</f>
        <v>34</v>
      </c>
      <c r="F74">
        <f t="shared" si="1"/>
        <v>0</v>
      </c>
      <c r="L74">
        <v>2</v>
      </c>
    </row>
    <row r="75" spans="1:12" ht="12.75">
      <c r="A75" s="4" t="s">
        <v>248</v>
      </c>
      <c r="B75" s="4" t="s">
        <v>66</v>
      </c>
      <c r="C75" s="4" t="s">
        <v>263</v>
      </c>
      <c r="D75" s="8">
        <v>12.4</v>
      </c>
      <c r="E75">
        <f>SUMIF(Appoggio!$B$2:$B$500,B75,Appoggio!$C$2:$C$500)</f>
        <v>94</v>
      </c>
      <c r="F75">
        <f t="shared" si="1"/>
        <v>0</v>
      </c>
      <c r="L75">
        <v>2</v>
      </c>
    </row>
    <row r="76" spans="1:12" ht="12.75">
      <c r="A76" s="4" t="s">
        <v>248</v>
      </c>
      <c r="B76" s="4" t="s">
        <v>217</v>
      </c>
      <c r="C76" s="4" t="s">
        <v>260</v>
      </c>
      <c r="D76" s="8">
        <v>12.1</v>
      </c>
      <c r="E76">
        <f>SUMIF(Appoggio!$B$2:$B$500,B76,Appoggio!$C$2:$C$500)</f>
        <v>5</v>
      </c>
      <c r="F76">
        <f t="shared" si="1"/>
        <v>0</v>
      </c>
      <c r="L76">
        <v>2</v>
      </c>
    </row>
    <row r="77" spans="1:12" ht="12.75">
      <c r="A77" s="4" t="s">
        <v>248</v>
      </c>
      <c r="B77" s="4" t="s">
        <v>67</v>
      </c>
      <c r="C77" s="4" t="s">
        <v>263</v>
      </c>
      <c r="D77" s="8">
        <v>11.3</v>
      </c>
      <c r="E77">
        <f>SUMIF(Appoggio!$B$2:$B$500,B77,Appoggio!$C$2:$C$500)</f>
        <v>95</v>
      </c>
      <c r="F77">
        <f t="shared" si="1"/>
        <v>0</v>
      </c>
      <c r="L77">
        <v>2</v>
      </c>
    </row>
    <row r="78" spans="1:12" ht="12.75">
      <c r="A78" s="4" t="s">
        <v>248</v>
      </c>
      <c r="B78" s="4" t="s">
        <v>411</v>
      </c>
      <c r="C78" s="4" t="s">
        <v>262</v>
      </c>
      <c r="D78" s="8">
        <v>11.1</v>
      </c>
      <c r="E78">
        <f>SUMIF(Appoggio!$B$2:$B$500,B78,Appoggio!$C$2:$C$500)</f>
        <v>394</v>
      </c>
      <c r="F78">
        <f t="shared" si="1"/>
        <v>0</v>
      </c>
      <c r="L78">
        <v>2</v>
      </c>
    </row>
    <row r="79" spans="1:12" ht="12.75">
      <c r="A79" s="4" t="s">
        <v>248</v>
      </c>
      <c r="B79" s="4" t="s">
        <v>413</v>
      </c>
      <c r="C79" s="4" t="s">
        <v>271</v>
      </c>
      <c r="D79" s="8">
        <v>11.1</v>
      </c>
      <c r="E79">
        <f>SUMIF(Appoggio!$B$2:$B$500,B79,Appoggio!$C$2:$C$500)</f>
        <v>67</v>
      </c>
      <c r="F79">
        <f t="shared" si="1"/>
        <v>0</v>
      </c>
      <c r="L79">
        <v>2</v>
      </c>
    </row>
    <row r="80" spans="1:12" ht="12.75">
      <c r="A80" s="4" t="s">
        <v>248</v>
      </c>
      <c r="B80" s="4" t="s">
        <v>108</v>
      </c>
      <c r="C80" s="4" t="s">
        <v>260</v>
      </c>
      <c r="D80" s="8">
        <v>10.8</v>
      </c>
      <c r="E80">
        <f>SUMIF(Appoggio!$B$2:$B$500,B80,Appoggio!$C$2:$C$500)</f>
        <v>128</v>
      </c>
      <c r="F80">
        <f t="shared" si="1"/>
        <v>0</v>
      </c>
      <c r="L80">
        <v>2</v>
      </c>
    </row>
    <row r="81" spans="1:12" ht="12.75">
      <c r="A81" s="4" t="s">
        <v>248</v>
      </c>
      <c r="B81" s="4" t="s">
        <v>16</v>
      </c>
      <c r="C81" s="4" t="s">
        <v>277</v>
      </c>
      <c r="D81" s="8">
        <v>10.7</v>
      </c>
      <c r="E81">
        <f>SUMIF(Appoggio!$B$2:$B$500,B81,Appoggio!$C$2:$C$500)</f>
        <v>133</v>
      </c>
      <c r="F81">
        <f t="shared" si="1"/>
        <v>0</v>
      </c>
      <c r="L81">
        <v>2</v>
      </c>
    </row>
    <row r="82" spans="1:12" ht="12.75">
      <c r="A82" s="4" t="s">
        <v>248</v>
      </c>
      <c r="B82" s="4" t="s">
        <v>414</v>
      </c>
      <c r="C82" s="4" t="s">
        <v>386</v>
      </c>
      <c r="D82" s="8">
        <v>10.6</v>
      </c>
      <c r="E82">
        <f>SUMIF(Appoggio!$B$2:$B$500,B82,Appoggio!$C$2:$C$500)</f>
        <v>364</v>
      </c>
      <c r="F82">
        <f t="shared" si="1"/>
        <v>0</v>
      </c>
      <c r="L82">
        <v>2</v>
      </c>
    </row>
    <row r="83" spans="1:12" ht="12.75">
      <c r="A83" s="4" t="s">
        <v>248</v>
      </c>
      <c r="B83" s="4" t="s">
        <v>412</v>
      </c>
      <c r="C83" s="4" t="s">
        <v>384</v>
      </c>
      <c r="D83" s="8">
        <v>10.6</v>
      </c>
      <c r="E83">
        <f>SUMIF(Appoggio!$B$2:$B$500,B83,Appoggio!$C$2:$C$500)</f>
        <v>214</v>
      </c>
      <c r="F83">
        <f t="shared" si="1"/>
        <v>0</v>
      </c>
      <c r="L83">
        <v>2</v>
      </c>
    </row>
    <row r="84" spans="1:12" ht="12.75">
      <c r="A84" s="4" t="s">
        <v>248</v>
      </c>
      <c r="B84" s="4" t="s">
        <v>431</v>
      </c>
      <c r="C84" s="4" t="s">
        <v>271</v>
      </c>
      <c r="D84" s="8">
        <v>10.6</v>
      </c>
      <c r="E84">
        <f>SUMIF(Appoggio!$B$2:$B$500,B84,Appoggio!$C$2:$C$500)</f>
        <v>217</v>
      </c>
      <c r="F84">
        <f t="shared" si="1"/>
        <v>0</v>
      </c>
      <c r="L84">
        <v>2</v>
      </c>
    </row>
    <row r="85" spans="1:12" ht="12.75">
      <c r="A85" s="4" t="s">
        <v>248</v>
      </c>
      <c r="B85" s="4" t="s">
        <v>65</v>
      </c>
      <c r="C85" s="4" t="s">
        <v>94</v>
      </c>
      <c r="D85" s="8">
        <v>10.5</v>
      </c>
      <c r="E85">
        <f>SUMIF(Appoggio!$B$2:$B$500,B85,Appoggio!$C$2:$C$500)</f>
        <v>64</v>
      </c>
      <c r="F85">
        <f t="shared" si="1"/>
        <v>0</v>
      </c>
      <c r="L85">
        <v>2</v>
      </c>
    </row>
    <row r="86" spans="1:12" ht="12.75">
      <c r="A86" s="4" t="s">
        <v>248</v>
      </c>
      <c r="B86" s="4" t="s">
        <v>287</v>
      </c>
      <c r="C86" s="4" t="s">
        <v>269</v>
      </c>
      <c r="D86" s="8">
        <v>10.5</v>
      </c>
      <c r="E86">
        <f>SUMIF(Appoggio!$B$2:$B$500,B86,Appoggio!$C$2:$C$500)</f>
        <v>397</v>
      </c>
      <c r="F86">
        <f t="shared" si="1"/>
        <v>0</v>
      </c>
      <c r="L86">
        <v>2</v>
      </c>
    </row>
    <row r="87" spans="1:12" ht="12.75">
      <c r="A87" s="4" t="s">
        <v>248</v>
      </c>
      <c r="B87" s="4" t="s">
        <v>114</v>
      </c>
      <c r="C87" s="4" t="s">
        <v>262</v>
      </c>
      <c r="D87" s="8">
        <v>10.5</v>
      </c>
      <c r="E87">
        <f>SUMIF(Appoggio!$B$2:$B$500,B87,Appoggio!$C$2:$C$500)</f>
        <v>334</v>
      </c>
      <c r="F87">
        <f t="shared" si="1"/>
        <v>0</v>
      </c>
      <c r="L87">
        <v>2</v>
      </c>
    </row>
    <row r="88" spans="1:12" ht="12.75">
      <c r="A88" s="4" t="s">
        <v>248</v>
      </c>
      <c r="B88" s="4" t="s">
        <v>200</v>
      </c>
      <c r="C88" s="4" t="s">
        <v>278</v>
      </c>
      <c r="D88" s="8">
        <v>10.5</v>
      </c>
      <c r="E88">
        <f>SUMIF(Appoggio!$B$2:$B$500,B88,Appoggio!$C$2:$C$500)</f>
        <v>38</v>
      </c>
      <c r="F88">
        <f t="shared" si="1"/>
        <v>0</v>
      </c>
      <c r="L88">
        <v>2</v>
      </c>
    </row>
    <row r="89" spans="1:12" ht="12.75">
      <c r="A89" s="4" t="s">
        <v>248</v>
      </c>
      <c r="B89" s="4" t="s">
        <v>107</v>
      </c>
      <c r="C89" s="4" t="s">
        <v>262</v>
      </c>
      <c r="D89" s="8">
        <v>9.7</v>
      </c>
      <c r="E89">
        <f>SUMIF(Appoggio!$B$2:$B$500,B89,Appoggio!$C$2:$C$500)</f>
        <v>307</v>
      </c>
      <c r="F89">
        <f t="shared" si="1"/>
        <v>0</v>
      </c>
      <c r="L89">
        <v>2</v>
      </c>
    </row>
    <row r="90" spans="1:12" ht="12.75">
      <c r="A90" s="4" t="s">
        <v>248</v>
      </c>
      <c r="B90" s="4" t="s">
        <v>109</v>
      </c>
      <c r="C90" s="4" t="s">
        <v>249</v>
      </c>
      <c r="D90" s="8">
        <v>9.6</v>
      </c>
      <c r="E90">
        <f>SUMIF(Appoggio!$B$2:$B$500,B90,Appoggio!$C$2:$C$500)</f>
        <v>396</v>
      </c>
      <c r="F90">
        <f t="shared" si="1"/>
        <v>0</v>
      </c>
      <c r="L90">
        <v>2</v>
      </c>
    </row>
    <row r="91" spans="1:12" ht="12.75">
      <c r="A91" s="4" t="s">
        <v>248</v>
      </c>
      <c r="B91" s="4" t="s">
        <v>306</v>
      </c>
      <c r="C91" s="4" t="s">
        <v>266</v>
      </c>
      <c r="D91" s="8">
        <v>9.6</v>
      </c>
      <c r="E91">
        <f>SUMIF(Appoggio!$B$2:$B$500,B91,Appoggio!$C$2:$C$500)</f>
        <v>66</v>
      </c>
      <c r="F91">
        <f t="shared" si="1"/>
        <v>0</v>
      </c>
      <c r="L91">
        <v>2</v>
      </c>
    </row>
    <row r="92" spans="1:12" ht="12.75">
      <c r="A92" s="4" t="s">
        <v>248</v>
      </c>
      <c r="B92" s="4" t="s">
        <v>213</v>
      </c>
      <c r="C92" s="4" t="s">
        <v>277</v>
      </c>
      <c r="D92" s="8">
        <v>9.4</v>
      </c>
      <c r="E92">
        <f>SUMIF(Appoggio!$B$2:$B$500,B92,Appoggio!$C$2:$C$500)</f>
        <v>398</v>
      </c>
      <c r="F92">
        <f t="shared" si="1"/>
        <v>0</v>
      </c>
      <c r="L92">
        <v>2</v>
      </c>
    </row>
    <row r="93" spans="1:12" ht="12.75">
      <c r="A93" s="4" t="s">
        <v>248</v>
      </c>
      <c r="B93" s="4" t="s">
        <v>239</v>
      </c>
      <c r="C93" s="4" t="s">
        <v>268</v>
      </c>
      <c r="D93" s="8">
        <v>9.1</v>
      </c>
      <c r="E93">
        <f>SUMIF(Appoggio!$B$2:$B$500,B93,Appoggio!$C$2:$C$500)</f>
        <v>130</v>
      </c>
      <c r="F93">
        <f t="shared" si="1"/>
        <v>0</v>
      </c>
      <c r="L93">
        <v>2</v>
      </c>
    </row>
    <row r="94" spans="1:12" ht="12.75">
      <c r="A94" s="4" t="s">
        <v>248</v>
      </c>
      <c r="B94" s="4" t="s">
        <v>96</v>
      </c>
      <c r="C94" s="4" t="s">
        <v>269</v>
      </c>
      <c r="D94" s="8">
        <v>9</v>
      </c>
      <c r="E94">
        <f>SUMIF(Appoggio!$B$2:$B$500,B94,Appoggio!$C$2:$C$500)</f>
        <v>186</v>
      </c>
      <c r="F94">
        <f t="shared" si="1"/>
        <v>0</v>
      </c>
      <c r="L94">
        <v>2</v>
      </c>
    </row>
    <row r="95" spans="1:12" ht="12.75">
      <c r="A95" s="4" t="s">
        <v>248</v>
      </c>
      <c r="B95" s="4" t="s">
        <v>443</v>
      </c>
      <c r="C95" s="4" t="s">
        <v>384</v>
      </c>
      <c r="D95" s="8">
        <v>9</v>
      </c>
      <c r="E95">
        <f>SUMIF(Appoggio!$B$2:$B$500,B95,Appoggio!$C$2:$C$500)</f>
        <v>220</v>
      </c>
      <c r="F95">
        <f t="shared" si="1"/>
        <v>0</v>
      </c>
      <c r="L95">
        <v>2</v>
      </c>
    </row>
    <row r="96" spans="1:12" ht="12.75">
      <c r="A96" s="4" t="s">
        <v>248</v>
      </c>
      <c r="B96" s="4" t="s">
        <v>295</v>
      </c>
      <c r="C96" s="4" t="s">
        <v>252</v>
      </c>
      <c r="D96" s="8">
        <v>9</v>
      </c>
      <c r="E96">
        <f>SUMIF(Appoggio!$B$2:$B$500,B96,Appoggio!$C$2:$C$500)</f>
        <v>35</v>
      </c>
      <c r="F96">
        <f t="shared" si="1"/>
        <v>0</v>
      </c>
      <c r="L96">
        <v>2</v>
      </c>
    </row>
    <row r="97" spans="1:12" ht="12.75">
      <c r="A97" s="4" t="s">
        <v>248</v>
      </c>
      <c r="B97" s="4" t="s">
        <v>423</v>
      </c>
      <c r="C97" s="4" t="s">
        <v>278</v>
      </c>
      <c r="D97" s="8">
        <v>9</v>
      </c>
      <c r="E97">
        <f>SUMIF(Appoggio!$B$2:$B$500,B97,Appoggio!$C$2:$C$500)</f>
        <v>336</v>
      </c>
      <c r="F97">
        <f t="shared" si="1"/>
        <v>0</v>
      </c>
      <c r="L97">
        <v>2</v>
      </c>
    </row>
    <row r="98" spans="1:12" ht="12.75">
      <c r="A98" s="4" t="s">
        <v>248</v>
      </c>
      <c r="B98" s="4" t="s">
        <v>457</v>
      </c>
      <c r="C98" s="4" t="s">
        <v>262</v>
      </c>
      <c r="D98" s="8">
        <v>8.8</v>
      </c>
      <c r="E98">
        <f>SUMIF(Appoggio!$B$2:$B$500,B98,Appoggio!$C$2:$C$500)</f>
        <v>7</v>
      </c>
      <c r="F98">
        <f t="shared" si="1"/>
        <v>0</v>
      </c>
      <c r="L98">
        <v>2</v>
      </c>
    </row>
    <row r="99" spans="1:12" ht="12.75">
      <c r="A99" s="4" t="s">
        <v>248</v>
      </c>
      <c r="B99" s="4" t="s">
        <v>189</v>
      </c>
      <c r="C99" s="4" t="s">
        <v>252</v>
      </c>
      <c r="D99" s="8">
        <v>8.7</v>
      </c>
      <c r="E99">
        <f>SUMIF(Appoggio!$B$2:$B$500,B99,Appoggio!$C$2:$C$500)</f>
        <v>185</v>
      </c>
      <c r="F99">
        <f t="shared" si="1"/>
        <v>0</v>
      </c>
      <c r="L99">
        <v>2</v>
      </c>
    </row>
    <row r="100" spans="1:12" ht="12.75">
      <c r="A100" s="4" t="s">
        <v>248</v>
      </c>
      <c r="B100" s="4" t="s">
        <v>105</v>
      </c>
      <c r="C100" s="4" t="s">
        <v>277</v>
      </c>
      <c r="D100" s="8">
        <v>8.7</v>
      </c>
      <c r="E100">
        <f>SUMIF(Appoggio!$B$2:$B$500,B100,Appoggio!$C$2:$C$500)</f>
        <v>36</v>
      </c>
      <c r="F100">
        <f t="shared" si="1"/>
        <v>0</v>
      </c>
      <c r="L100">
        <v>2</v>
      </c>
    </row>
    <row r="101" spans="1:12" ht="12.75">
      <c r="A101" s="4" t="s">
        <v>248</v>
      </c>
      <c r="B101" s="4" t="s">
        <v>418</v>
      </c>
      <c r="C101" s="4" t="s">
        <v>94</v>
      </c>
      <c r="D101" s="8">
        <v>8.6</v>
      </c>
      <c r="E101">
        <f>SUMIF(Appoggio!$B$2:$B$500,B101,Appoggio!$C$2:$C$500)</f>
        <v>310</v>
      </c>
      <c r="F101">
        <f t="shared" si="1"/>
        <v>0</v>
      </c>
      <c r="L101">
        <v>2</v>
      </c>
    </row>
    <row r="102" spans="1:12" ht="12.75">
      <c r="A102" s="4" t="s">
        <v>248</v>
      </c>
      <c r="B102" s="4" t="s">
        <v>416</v>
      </c>
      <c r="C102" s="4" t="s">
        <v>263</v>
      </c>
      <c r="D102" s="8">
        <v>8.4</v>
      </c>
      <c r="E102">
        <f>SUMIF(Appoggio!$B$2:$B$500,B102,Appoggio!$C$2:$C$500)</f>
        <v>304</v>
      </c>
      <c r="F102">
        <f t="shared" si="1"/>
        <v>0</v>
      </c>
      <c r="L102">
        <v>2</v>
      </c>
    </row>
    <row r="103" spans="1:12" ht="12.75">
      <c r="A103" s="4" t="s">
        <v>248</v>
      </c>
      <c r="B103" s="4" t="s">
        <v>334</v>
      </c>
      <c r="C103" s="4" t="s">
        <v>268</v>
      </c>
      <c r="D103" s="8">
        <v>8.4</v>
      </c>
      <c r="E103">
        <f>SUMIF(Appoggio!$B$2:$B$500,B103,Appoggio!$C$2:$C$500)</f>
        <v>101</v>
      </c>
      <c r="F103">
        <f t="shared" si="1"/>
        <v>0</v>
      </c>
      <c r="L103">
        <v>2</v>
      </c>
    </row>
    <row r="104" spans="1:12" ht="12.75">
      <c r="A104" s="4" t="s">
        <v>248</v>
      </c>
      <c r="B104" s="4" t="s">
        <v>126</v>
      </c>
      <c r="C104" s="4" t="s">
        <v>253</v>
      </c>
      <c r="D104" s="8">
        <v>8.3</v>
      </c>
      <c r="E104">
        <f>SUMIF(Appoggio!$B$2:$B$500,B104,Appoggio!$C$2:$C$500)</f>
        <v>280</v>
      </c>
      <c r="F104">
        <f t="shared" si="1"/>
        <v>0</v>
      </c>
      <c r="L104">
        <v>2</v>
      </c>
    </row>
    <row r="105" spans="1:12" ht="12.75">
      <c r="A105" s="4" t="s">
        <v>248</v>
      </c>
      <c r="B105" s="4" t="s">
        <v>290</v>
      </c>
      <c r="C105" s="4" t="s">
        <v>255</v>
      </c>
      <c r="D105" s="8">
        <v>8.3</v>
      </c>
      <c r="E105">
        <f>SUMIF(Appoggio!$B$2:$B$500,B105,Appoggio!$C$2:$C$500)</f>
        <v>98</v>
      </c>
      <c r="F105">
        <f t="shared" si="1"/>
        <v>0</v>
      </c>
      <c r="L105">
        <v>2</v>
      </c>
    </row>
    <row r="106" spans="1:12" ht="12.75">
      <c r="A106" s="4" t="s">
        <v>248</v>
      </c>
      <c r="B106" s="4" t="s">
        <v>112</v>
      </c>
      <c r="C106" s="4" t="s">
        <v>252</v>
      </c>
      <c r="D106" s="8">
        <v>8.3</v>
      </c>
      <c r="E106">
        <f>SUMIF(Appoggio!$B$2:$B$500,B106,Appoggio!$C$2:$C$500)</f>
        <v>65</v>
      </c>
      <c r="F106">
        <f t="shared" si="1"/>
        <v>0</v>
      </c>
      <c r="L106">
        <v>2</v>
      </c>
    </row>
    <row r="107" spans="1:12" ht="12.75">
      <c r="A107" s="4" t="s">
        <v>248</v>
      </c>
      <c r="B107" s="4" t="s">
        <v>439</v>
      </c>
      <c r="C107" s="4" t="s">
        <v>264</v>
      </c>
      <c r="D107" s="8">
        <v>8.3</v>
      </c>
      <c r="E107">
        <f>SUMIF(Appoggio!$B$2:$B$500,B107,Appoggio!$C$2:$C$500)</f>
        <v>218</v>
      </c>
      <c r="F107">
        <f t="shared" si="1"/>
        <v>0</v>
      </c>
      <c r="L107">
        <v>2</v>
      </c>
    </row>
    <row r="108" spans="1:12" ht="12.75">
      <c r="A108" s="4" t="s">
        <v>248</v>
      </c>
      <c r="B108" s="4" t="s">
        <v>8</v>
      </c>
      <c r="C108" s="4" t="s">
        <v>269</v>
      </c>
      <c r="D108" s="8">
        <v>8.1</v>
      </c>
      <c r="E108">
        <f>SUMIF(Appoggio!$B$2:$B$500,B108,Appoggio!$C$2:$C$500)</f>
        <v>189</v>
      </c>
      <c r="F108">
        <f t="shared" si="1"/>
        <v>0</v>
      </c>
      <c r="L108">
        <v>2</v>
      </c>
    </row>
    <row r="109" spans="1:12" ht="12.75">
      <c r="A109" s="4" t="s">
        <v>248</v>
      </c>
      <c r="B109" s="4" t="s">
        <v>48</v>
      </c>
      <c r="C109" s="4" t="s">
        <v>258</v>
      </c>
      <c r="D109" s="8">
        <v>8</v>
      </c>
      <c r="E109">
        <f>SUMIF(Appoggio!$B$2:$B$500,B109,Appoggio!$C$2:$C$500)</f>
        <v>335</v>
      </c>
      <c r="F109">
        <f t="shared" si="1"/>
        <v>0</v>
      </c>
      <c r="L109">
        <v>2</v>
      </c>
    </row>
    <row r="110" spans="1:12" ht="12.75">
      <c r="A110" s="4" t="s">
        <v>248</v>
      </c>
      <c r="B110" s="4" t="s">
        <v>265</v>
      </c>
      <c r="C110" s="4" t="s">
        <v>266</v>
      </c>
      <c r="D110" s="8">
        <v>7.8</v>
      </c>
      <c r="E110">
        <f>SUMIF(Appoggio!$B$2:$B$500,B110,Appoggio!$C$2:$C$500)</f>
        <v>100</v>
      </c>
      <c r="F110">
        <f t="shared" si="1"/>
        <v>0</v>
      </c>
      <c r="L110">
        <v>2</v>
      </c>
    </row>
    <row r="111" spans="1:12" ht="12.75">
      <c r="A111" s="4" t="s">
        <v>248</v>
      </c>
      <c r="B111" s="4" t="s">
        <v>61</v>
      </c>
      <c r="C111" s="4" t="s">
        <v>268</v>
      </c>
      <c r="D111" s="8">
        <v>7.8</v>
      </c>
      <c r="E111">
        <f>SUMIF(Appoggio!$B$2:$B$500,B111,Appoggio!$C$2:$C$500)</f>
        <v>399</v>
      </c>
      <c r="F111">
        <f t="shared" si="1"/>
        <v>0</v>
      </c>
      <c r="L111">
        <v>2</v>
      </c>
    </row>
    <row r="112" spans="1:12" ht="12.75">
      <c r="A112" s="4" t="s">
        <v>248</v>
      </c>
      <c r="B112" s="4" t="s">
        <v>232</v>
      </c>
      <c r="C112" s="4" t="s">
        <v>257</v>
      </c>
      <c r="D112" s="8">
        <v>7.8</v>
      </c>
      <c r="E112">
        <f>SUMIF(Appoggio!$B$2:$B$500,B112,Appoggio!$C$2:$C$500)</f>
        <v>402</v>
      </c>
      <c r="F112">
        <f t="shared" si="1"/>
        <v>0</v>
      </c>
      <c r="L112">
        <v>2</v>
      </c>
    </row>
    <row r="113" spans="1:12" ht="12.75">
      <c r="A113" s="4" t="s">
        <v>248</v>
      </c>
      <c r="B113" s="4" t="s">
        <v>415</v>
      </c>
      <c r="C113" s="4" t="s">
        <v>249</v>
      </c>
      <c r="D113" s="8">
        <v>7.8</v>
      </c>
      <c r="E113">
        <f>SUMIF(Appoggio!$B$2:$B$500,B113,Appoggio!$C$2:$C$500)</f>
        <v>277</v>
      </c>
      <c r="F113">
        <f t="shared" si="1"/>
        <v>0</v>
      </c>
      <c r="L113">
        <v>2</v>
      </c>
    </row>
    <row r="114" spans="1:12" ht="12.75">
      <c r="A114" s="4" t="s">
        <v>248</v>
      </c>
      <c r="B114" s="4" t="s">
        <v>601</v>
      </c>
      <c r="C114" s="4" t="s">
        <v>252</v>
      </c>
      <c r="D114" s="8">
        <v>7.7</v>
      </c>
      <c r="E114">
        <f>SUMIF(Appoggio!$B$2:$B$500,B114,Appoggio!$C$2:$C$500)</f>
        <v>395</v>
      </c>
      <c r="F114">
        <f t="shared" si="1"/>
        <v>0</v>
      </c>
      <c r="L114">
        <v>2</v>
      </c>
    </row>
    <row r="115" spans="1:12" ht="12.75">
      <c r="A115" s="4" t="s">
        <v>248</v>
      </c>
      <c r="B115" s="4" t="s">
        <v>47</v>
      </c>
      <c r="C115" s="4" t="s">
        <v>269</v>
      </c>
      <c r="D115" s="8">
        <v>7.7</v>
      </c>
      <c r="E115">
        <f>SUMIF(Appoggio!$B$2:$B$500,B115,Appoggio!$C$2:$C$500)</f>
        <v>370</v>
      </c>
      <c r="F115">
        <f t="shared" si="1"/>
        <v>0</v>
      </c>
      <c r="L115">
        <v>2</v>
      </c>
    </row>
    <row r="116" spans="1:12" ht="12.75">
      <c r="A116" s="4" t="s">
        <v>248</v>
      </c>
      <c r="B116" s="4" t="s">
        <v>448</v>
      </c>
      <c r="C116" s="4" t="s">
        <v>249</v>
      </c>
      <c r="D116" s="8">
        <v>7.5</v>
      </c>
      <c r="E116">
        <f>SUMIF(Appoggio!$B$2:$B$500,B116,Appoggio!$C$2:$C$500)</f>
        <v>42</v>
      </c>
      <c r="F116">
        <f t="shared" si="1"/>
        <v>0</v>
      </c>
      <c r="L116">
        <v>2</v>
      </c>
    </row>
    <row r="117" spans="1:12" ht="12.75">
      <c r="A117" s="4" t="s">
        <v>248</v>
      </c>
      <c r="B117" s="4" t="s">
        <v>450</v>
      </c>
      <c r="C117" s="4" t="s">
        <v>94</v>
      </c>
      <c r="D117" s="8">
        <v>7.5</v>
      </c>
      <c r="E117">
        <f>SUMIF(Appoggio!$B$2:$B$500,B117,Appoggio!$C$2:$C$500)</f>
        <v>306</v>
      </c>
      <c r="F117">
        <f t="shared" si="1"/>
        <v>0</v>
      </c>
      <c r="L117">
        <v>2</v>
      </c>
    </row>
    <row r="118" spans="1:12" ht="12.75">
      <c r="A118" s="4" t="s">
        <v>248</v>
      </c>
      <c r="B118" s="4" t="s">
        <v>71</v>
      </c>
      <c r="C118" s="4" t="s">
        <v>249</v>
      </c>
      <c r="D118" s="8">
        <v>7.3</v>
      </c>
      <c r="E118">
        <f>SUMIF(Appoggio!$B$2:$B$500,B118,Appoggio!$C$2:$C$500)</f>
        <v>275</v>
      </c>
      <c r="F118">
        <f t="shared" si="1"/>
        <v>0</v>
      </c>
      <c r="L118">
        <v>2</v>
      </c>
    </row>
    <row r="119" spans="1:12" ht="12.75">
      <c r="A119" s="4" t="s">
        <v>248</v>
      </c>
      <c r="B119" s="4" t="s">
        <v>106</v>
      </c>
      <c r="C119" s="4" t="s">
        <v>258</v>
      </c>
      <c r="D119" s="8">
        <v>7.3</v>
      </c>
      <c r="E119">
        <f>SUMIF(Appoggio!$B$2:$B$500,B119,Appoggio!$C$2:$C$500)</f>
        <v>308</v>
      </c>
      <c r="F119">
        <f t="shared" si="1"/>
        <v>0</v>
      </c>
      <c r="L119">
        <v>2</v>
      </c>
    </row>
    <row r="120" spans="1:12" ht="12.75">
      <c r="A120" s="4" t="s">
        <v>248</v>
      </c>
      <c r="B120" s="4" t="s">
        <v>454</v>
      </c>
      <c r="C120" s="4" t="s">
        <v>384</v>
      </c>
      <c r="D120" s="8">
        <v>7.2</v>
      </c>
      <c r="E120">
        <f>SUMIF(Appoggio!$B$2:$B$500,B120,Appoggio!$C$2:$C$500)</f>
        <v>245</v>
      </c>
      <c r="F120">
        <f t="shared" si="1"/>
        <v>0</v>
      </c>
      <c r="L120">
        <v>2</v>
      </c>
    </row>
    <row r="121" spans="1:12" ht="12.75">
      <c r="A121" s="4" t="s">
        <v>248</v>
      </c>
      <c r="B121" s="4" t="s">
        <v>325</v>
      </c>
      <c r="C121" s="4" t="s">
        <v>252</v>
      </c>
      <c r="D121" s="8">
        <v>7.2</v>
      </c>
      <c r="E121">
        <f>SUMIF(Appoggio!$B$2:$B$500,B121,Appoggio!$C$2:$C$500)</f>
        <v>253</v>
      </c>
      <c r="F121">
        <f t="shared" si="1"/>
        <v>0</v>
      </c>
      <c r="L121">
        <v>2</v>
      </c>
    </row>
    <row r="122" spans="1:12" ht="12.75">
      <c r="A122" s="4" t="s">
        <v>248</v>
      </c>
      <c r="B122" s="4" t="s">
        <v>115</v>
      </c>
      <c r="C122" s="4" t="s">
        <v>264</v>
      </c>
      <c r="D122" s="8">
        <v>7.1</v>
      </c>
      <c r="E122">
        <f>SUMIF(Appoggio!$B$2:$B$500,B122,Appoggio!$C$2:$C$500)</f>
        <v>276</v>
      </c>
      <c r="F122">
        <f t="shared" si="1"/>
        <v>0</v>
      </c>
      <c r="L122">
        <v>2</v>
      </c>
    </row>
    <row r="123" spans="1:12" ht="12.75">
      <c r="A123" s="4" t="s">
        <v>248</v>
      </c>
      <c r="B123" s="4" t="s">
        <v>427</v>
      </c>
      <c r="C123" s="4" t="s">
        <v>258</v>
      </c>
      <c r="D123" s="8">
        <v>7</v>
      </c>
      <c r="E123">
        <f>SUMIF(Appoggio!$B$2:$B$500,B123,Appoggio!$C$2:$C$500)</f>
        <v>309</v>
      </c>
      <c r="F123">
        <f t="shared" si="1"/>
        <v>0</v>
      </c>
      <c r="L123">
        <v>2</v>
      </c>
    </row>
    <row r="124" spans="1:12" ht="12.75">
      <c r="A124" s="4" t="s">
        <v>248</v>
      </c>
      <c r="B124" s="4" t="s">
        <v>70</v>
      </c>
      <c r="C124" s="4" t="s">
        <v>94</v>
      </c>
      <c r="D124" s="8">
        <v>7</v>
      </c>
      <c r="E124">
        <f>SUMIF(Appoggio!$B$2:$B$500,B124,Appoggio!$C$2:$C$500)</f>
        <v>303</v>
      </c>
      <c r="F124">
        <f t="shared" si="1"/>
        <v>0</v>
      </c>
      <c r="L124">
        <v>2</v>
      </c>
    </row>
    <row r="125" spans="1:12" ht="12.75">
      <c r="A125" s="4" t="s">
        <v>248</v>
      </c>
      <c r="B125" s="4" t="s">
        <v>267</v>
      </c>
      <c r="C125" s="4" t="s">
        <v>255</v>
      </c>
      <c r="D125" s="8">
        <v>6.8</v>
      </c>
      <c r="E125">
        <f>SUMIF(Appoggio!$B$2:$B$500,B125,Appoggio!$C$2:$C$500)</f>
        <v>40</v>
      </c>
      <c r="F125">
        <f t="shared" si="1"/>
        <v>0</v>
      </c>
      <c r="L125">
        <v>2</v>
      </c>
    </row>
    <row r="126" spans="1:12" ht="12.75">
      <c r="A126" s="4" t="s">
        <v>248</v>
      </c>
      <c r="B126" s="4" t="s">
        <v>297</v>
      </c>
      <c r="C126" s="4" t="s">
        <v>253</v>
      </c>
      <c r="D126" s="8">
        <v>6.7</v>
      </c>
      <c r="E126">
        <f>SUMIF(Appoggio!$B$2:$B$500,B126,Appoggio!$C$2:$C$500)</f>
        <v>10</v>
      </c>
      <c r="F126">
        <f t="shared" si="1"/>
        <v>0</v>
      </c>
      <c r="L126">
        <v>2</v>
      </c>
    </row>
    <row r="127" spans="1:12" ht="12.75">
      <c r="A127" s="4" t="s">
        <v>248</v>
      </c>
      <c r="B127" s="4" t="s">
        <v>327</v>
      </c>
      <c r="C127" s="4" t="s">
        <v>268</v>
      </c>
      <c r="D127" s="8">
        <v>6.7</v>
      </c>
      <c r="E127">
        <f>SUMIF(Appoggio!$B$2:$B$500,B127,Appoggio!$C$2:$C$500)</f>
        <v>125</v>
      </c>
      <c r="F127">
        <f t="shared" si="1"/>
        <v>0</v>
      </c>
      <c r="L127">
        <v>2</v>
      </c>
    </row>
    <row r="128" spans="1:12" ht="12.75">
      <c r="A128" s="4" t="s">
        <v>248</v>
      </c>
      <c r="B128" s="4" t="s">
        <v>100</v>
      </c>
      <c r="C128" s="4" t="s">
        <v>257</v>
      </c>
      <c r="D128" s="8">
        <v>6.6</v>
      </c>
      <c r="E128">
        <f>SUMIF(Appoggio!$B$2:$B$500,B128,Appoggio!$C$2:$C$500)</f>
        <v>0</v>
      </c>
      <c r="F128">
        <f t="shared" si="1"/>
        <v>1</v>
      </c>
      <c r="L128">
        <v>2</v>
      </c>
    </row>
    <row r="129" spans="1:12" ht="12.75">
      <c r="A129" s="4" t="s">
        <v>248</v>
      </c>
      <c r="B129" s="4" t="s">
        <v>435</v>
      </c>
      <c r="C129" s="4" t="s">
        <v>386</v>
      </c>
      <c r="D129" s="8">
        <v>6.6</v>
      </c>
      <c r="E129">
        <f>SUMIF(Appoggio!$B$2:$B$500,B129,Appoggio!$C$2:$C$500)</f>
        <v>368</v>
      </c>
      <c r="F129">
        <f t="shared" si="1"/>
        <v>0</v>
      </c>
      <c r="L129">
        <v>2</v>
      </c>
    </row>
    <row r="130" spans="1:12" ht="12.75">
      <c r="A130" s="4" t="s">
        <v>248</v>
      </c>
      <c r="B130" s="4" t="s">
        <v>113</v>
      </c>
      <c r="C130" s="4" t="s">
        <v>255</v>
      </c>
      <c r="D130" s="8">
        <v>6.5</v>
      </c>
      <c r="E130">
        <f>SUMIF(Appoggio!$B$2:$B$500,B130,Appoggio!$C$2:$C$500)</f>
        <v>70</v>
      </c>
      <c r="F130">
        <f t="shared" si="1"/>
        <v>0</v>
      </c>
      <c r="L130">
        <v>2</v>
      </c>
    </row>
    <row r="131" spans="1:12" ht="12.75">
      <c r="A131" s="4" t="s">
        <v>248</v>
      </c>
      <c r="B131" s="4" t="s">
        <v>77</v>
      </c>
      <c r="C131" s="4" t="s">
        <v>257</v>
      </c>
      <c r="D131" s="8">
        <v>6.5</v>
      </c>
      <c r="E131">
        <f>SUMIF(Appoggio!$B$2:$B$500,B131,Appoggio!$C$2:$C$500)</f>
        <v>156</v>
      </c>
      <c r="F131">
        <f aca="true" t="shared" si="2" ref="F131:F194">IF(E131=0,1,0)</f>
        <v>0</v>
      </c>
      <c r="L131">
        <v>2</v>
      </c>
    </row>
    <row r="132" spans="1:12" ht="12.75">
      <c r="A132" s="4" t="s">
        <v>248</v>
      </c>
      <c r="B132" s="4" t="s">
        <v>123</v>
      </c>
      <c r="C132" s="4" t="s">
        <v>257</v>
      </c>
      <c r="D132" s="8">
        <v>6.5</v>
      </c>
      <c r="E132">
        <f>SUMIF(Appoggio!$B$2:$B$500,B132,Appoggio!$C$2:$C$500)</f>
        <v>8</v>
      </c>
      <c r="F132">
        <f t="shared" si="2"/>
        <v>0</v>
      </c>
      <c r="L132">
        <v>2</v>
      </c>
    </row>
    <row r="133" spans="1:12" ht="12.75">
      <c r="A133" s="4" t="s">
        <v>248</v>
      </c>
      <c r="B133" s="4" t="s">
        <v>202</v>
      </c>
      <c r="C133" s="4" t="s">
        <v>271</v>
      </c>
      <c r="D133" s="8">
        <v>6.4</v>
      </c>
      <c r="E133">
        <f>SUMIF(Appoggio!$B$2:$B$500,B133,Appoggio!$C$2:$C$500)</f>
        <v>39</v>
      </c>
      <c r="F133">
        <f t="shared" si="2"/>
        <v>0</v>
      </c>
      <c r="L133">
        <v>2</v>
      </c>
    </row>
    <row r="134" spans="1:12" ht="12.75">
      <c r="A134" s="4" t="s">
        <v>248</v>
      </c>
      <c r="B134" s="4" t="s">
        <v>214</v>
      </c>
      <c r="C134" s="4" t="s">
        <v>255</v>
      </c>
      <c r="D134" s="8">
        <v>6.3</v>
      </c>
      <c r="E134">
        <f>SUMIF(Appoggio!$B$2:$B$500,B134,Appoggio!$C$2:$C$500)</f>
        <v>102</v>
      </c>
      <c r="F134">
        <f t="shared" si="2"/>
        <v>0</v>
      </c>
      <c r="L134">
        <v>2</v>
      </c>
    </row>
    <row r="135" spans="1:12" ht="12.75">
      <c r="A135" s="4" t="s">
        <v>248</v>
      </c>
      <c r="B135" s="4" t="s">
        <v>419</v>
      </c>
      <c r="C135" s="4" t="s">
        <v>389</v>
      </c>
      <c r="D135" s="8">
        <v>6.3</v>
      </c>
      <c r="E135">
        <f>SUMIF(Appoggio!$B$2:$B$500,B135,Appoggio!$C$2:$C$500)</f>
        <v>216</v>
      </c>
      <c r="F135">
        <f t="shared" si="2"/>
        <v>0</v>
      </c>
      <c r="L135">
        <v>2</v>
      </c>
    </row>
    <row r="136" spans="1:12" ht="12.75">
      <c r="A136" s="4" t="s">
        <v>248</v>
      </c>
      <c r="B136" s="4" t="s">
        <v>98</v>
      </c>
      <c r="C136" s="4" t="s">
        <v>271</v>
      </c>
      <c r="D136" s="8">
        <v>6.2</v>
      </c>
      <c r="E136">
        <f>SUMIF(Appoggio!$B$2:$B$500,B136,Appoggio!$C$2:$C$500)</f>
        <v>69</v>
      </c>
      <c r="F136">
        <f t="shared" si="2"/>
        <v>0</v>
      </c>
      <c r="L136">
        <v>2</v>
      </c>
    </row>
    <row r="137" spans="1:12" ht="12.75">
      <c r="A137" s="4" t="s">
        <v>248</v>
      </c>
      <c r="B137" s="4" t="s">
        <v>417</v>
      </c>
      <c r="C137" s="4" t="s">
        <v>277</v>
      </c>
      <c r="D137" s="8">
        <v>6.1</v>
      </c>
      <c r="E137">
        <f>SUMIF(Appoggio!$B$2:$B$500,B137,Appoggio!$C$2:$C$500)</f>
        <v>127</v>
      </c>
      <c r="F137">
        <f t="shared" si="2"/>
        <v>0</v>
      </c>
      <c r="L137">
        <v>2</v>
      </c>
    </row>
    <row r="138" spans="1:12" ht="12.75">
      <c r="A138" s="4" t="s">
        <v>248</v>
      </c>
      <c r="B138" s="4" t="s">
        <v>238</v>
      </c>
      <c r="C138" s="4" t="s">
        <v>258</v>
      </c>
      <c r="D138" s="8">
        <v>6.1</v>
      </c>
      <c r="E138">
        <f>SUMIF(Appoggio!$B$2:$B$500,B138,Appoggio!$C$2:$C$500)</f>
        <v>340</v>
      </c>
      <c r="F138">
        <f t="shared" si="2"/>
        <v>0</v>
      </c>
      <c r="L138">
        <v>2</v>
      </c>
    </row>
    <row r="139" spans="1:12" ht="12.75">
      <c r="A139" s="4" t="s">
        <v>248</v>
      </c>
      <c r="B139" s="4" t="s">
        <v>117</v>
      </c>
      <c r="C139" s="4" t="s">
        <v>249</v>
      </c>
      <c r="D139" s="8">
        <v>6.1</v>
      </c>
      <c r="E139">
        <f>SUMIF(Appoggio!$B$2:$B$500,B139,Appoggio!$C$2:$C$500)</f>
        <v>158</v>
      </c>
      <c r="F139">
        <f t="shared" si="2"/>
        <v>0</v>
      </c>
      <c r="L139">
        <v>2</v>
      </c>
    </row>
    <row r="140" spans="1:12" ht="12.75">
      <c r="A140" s="4" t="s">
        <v>248</v>
      </c>
      <c r="B140" s="4" t="s">
        <v>102</v>
      </c>
      <c r="C140" s="4" t="s">
        <v>266</v>
      </c>
      <c r="D140" s="8">
        <v>6</v>
      </c>
      <c r="E140">
        <f>SUMIF(Appoggio!$B$2:$B$500,B140,Appoggio!$C$2:$C$500)</f>
        <v>369</v>
      </c>
      <c r="F140">
        <f t="shared" si="2"/>
        <v>0</v>
      </c>
      <c r="L140">
        <v>2</v>
      </c>
    </row>
    <row r="141" spans="1:12" ht="12.75">
      <c r="A141" s="4" t="s">
        <v>248</v>
      </c>
      <c r="B141" s="4" t="s">
        <v>329</v>
      </c>
      <c r="C141" s="4" t="s">
        <v>257</v>
      </c>
      <c r="D141" s="8">
        <v>5.8</v>
      </c>
      <c r="E141">
        <f>SUMIF(Appoggio!$B$2:$B$500,B141,Appoggio!$C$2:$C$500)</f>
        <v>0</v>
      </c>
      <c r="F141">
        <f t="shared" si="2"/>
        <v>1</v>
      </c>
      <c r="L141">
        <v>2</v>
      </c>
    </row>
    <row r="142" spans="1:12" ht="12.75">
      <c r="A142" s="4" t="s">
        <v>248</v>
      </c>
      <c r="B142" s="4" t="s">
        <v>125</v>
      </c>
      <c r="C142" s="4" t="s">
        <v>268</v>
      </c>
      <c r="D142" s="8">
        <v>5.8</v>
      </c>
      <c r="E142">
        <f>SUMIF(Appoggio!$B$2:$B$500,B142,Appoggio!$C$2:$C$500)</f>
        <v>131</v>
      </c>
      <c r="F142">
        <f t="shared" si="2"/>
        <v>0</v>
      </c>
      <c r="L142">
        <v>2</v>
      </c>
    </row>
    <row r="143" spans="1:12" ht="12.75">
      <c r="A143" s="4" t="s">
        <v>248</v>
      </c>
      <c r="B143" s="4" t="s">
        <v>433</v>
      </c>
      <c r="C143" s="4" t="s">
        <v>260</v>
      </c>
      <c r="D143" s="8">
        <v>5.7</v>
      </c>
      <c r="E143">
        <f>SUMIF(Appoggio!$B$2:$B$500,B143,Appoggio!$C$2:$C$500)</f>
        <v>188</v>
      </c>
      <c r="F143">
        <f t="shared" si="2"/>
        <v>0</v>
      </c>
      <c r="L143">
        <v>2</v>
      </c>
    </row>
    <row r="144" spans="1:12" ht="12.75">
      <c r="A144" s="4" t="s">
        <v>248</v>
      </c>
      <c r="B144" s="4" t="s">
        <v>119</v>
      </c>
      <c r="C144" s="4" t="s">
        <v>249</v>
      </c>
      <c r="D144" s="8">
        <v>5.7</v>
      </c>
      <c r="E144">
        <f>SUMIF(Appoggio!$B$2:$B$500,B144,Appoggio!$C$2:$C$500)</f>
        <v>281</v>
      </c>
      <c r="F144">
        <f t="shared" si="2"/>
        <v>0</v>
      </c>
      <c r="L144">
        <v>2</v>
      </c>
    </row>
    <row r="145" spans="1:12" ht="12.75">
      <c r="A145" s="4" t="s">
        <v>248</v>
      </c>
      <c r="B145" s="4" t="s">
        <v>428</v>
      </c>
      <c r="C145" s="4" t="s">
        <v>252</v>
      </c>
      <c r="D145" s="8">
        <v>5.7</v>
      </c>
      <c r="E145">
        <f>SUMIF(Appoggio!$B$2:$B$500,B145,Appoggio!$C$2:$C$500)</f>
        <v>187</v>
      </c>
      <c r="F145">
        <f t="shared" si="2"/>
        <v>0</v>
      </c>
      <c r="L145">
        <v>2</v>
      </c>
    </row>
    <row r="146" spans="1:12" ht="12.75">
      <c r="A146" s="4" t="s">
        <v>248</v>
      </c>
      <c r="B146" s="4" t="s">
        <v>237</v>
      </c>
      <c r="C146" s="4" t="s">
        <v>264</v>
      </c>
      <c r="D146" s="8">
        <v>5.6</v>
      </c>
      <c r="E146">
        <f>SUMIF(Appoggio!$B$2:$B$500,B146,Appoggio!$C$2:$C$500)</f>
        <v>37</v>
      </c>
      <c r="F146">
        <f t="shared" si="2"/>
        <v>0</v>
      </c>
      <c r="L146">
        <v>2</v>
      </c>
    </row>
    <row r="147" spans="1:12" ht="12.75">
      <c r="A147" s="4" t="s">
        <v>248</v>
      </c>
      <c r="B147" s="4" t="s">
        <v>449</v>
      </c>
      <c r="C147" s="4" t="s">
        <v>384</v>
      </c>
      <c r="D147" s="8">
        <v>5.5</v>
      </c>
      <c r="E147">
        <f>SUMIF(Appoggio!$B$2:$B$500,B147,Appoggio!$C$2:$C$500)</f>
        <v>246</v>
      </c>
      <c r="F147">
        <f t="shared" si="2"/>
        <v>0</v>
      </c>
      <c r="L147">
        <v>2</v>
      </c>
    </row>
    <row r="148" spans="1:12" ht="12.75">
      <c r="A148" s="4" t="s">
        <v>248</v>
      </c>
      <c r="B148" s="4" t="s">
        <v>56</v>
      </c>
      <c r="C148" s="4" t="s">
        <v>268</v>
      </c>
      <c r="D148" s="8">
        <v>5.5</v>
      </c>
      <c r="E148">
        <f>SUMIF(Appoggio!$B$2:$B$500,B148,Appoggio!$C$2:$C$500)</f>
        <v>68</v>
      </c>
      <c r="F148">
        <f t="shared" si="2"/>
        <v>0</v>
      </c>
      <c r="L148">
        <v>2</v>
      </c>
    </row>
    <row r="149" spans="1:12" ht="12.75">
      <c r="A149" s="4" t="s">
        <v>248</v>
      </c>
      <c r="B149" s="4" t="s">
        <v>54</v>
      </c>
      <c r="C149" s="4" t="s">
        <v>258</v>
      </c>
      <c r="D149" s="8">
        <v>5.4</v>
      </c>
      <c r="E149">
        <f>SUMIF(Appoggio!$B$2:$B$500,B149,Appoggio!$C$2:$C$500)</f>
        <v>4</v>
      </c>
      <c r="F149">
        <f t="shared" si="2"/>
        <v>0</v>
      </c>
      <c r="L149">
        <v>2</v>
      </c>
    </row>
    <row r="150" spans="1:12" ht="12.75">
      <c r="A150" s="4" t="s">
        <v>248</v>
      </c>
      <c r="B150" s="4" t="s">
        <v>21</v>
      </c>
      <c r="C150" s="4" t="s">
        <v>269</v>
      </c>
      <c r="D150" s="8">
        <v>5.4</v>
      </c>
      <c r="E150">
        <f>SUMIF(Appoggio!$B$2:$B$500,B150,Appoggio!$C$2:$C$500)</f>
        <v>184</v>
      </c>
      <c r="F150">
        <f t="shared" si="2"/>
        <v>0</v>
      </c>
      <c r="L150">
        <v>2</v>
      </c>
    </row>
    <row r="151" spans="1:12" ht="12.75">
      <c r="A151" s="4" t="s">
        <v>248</v>
      </c>
      <c r="B151" s="4" t="s">
        <v>293</v>
      </c>
      <c r="C151" s="4" t="s">
        <v>264</v>
      </c>
      <c r="D151" s="8">
        <v>5.4</v>
      </c>
      <c r="E151">
        <f>SUMIF(Appoggio!$B$2:$B$500,B151,Appoggio!$C$2:$C$500)</f>
        <v>401</v>
      </c>
      <c r="F151">
        <f t="shared" si="2"/>
        <v>0</v>
      </c>
      <c r="L151">
        <v>2</v>
      </c>
    </row>
    <row r="152" spans="1:12" ht="12.75">
      <c r="A152" s="4" t="s">
        <v>248</v>
      </c>
      <c r="B152" s="4" t="s">
        <v>430</v>
      </c>
      <c r="C152" s="4" t="s">
        <v>386</v>
      </c>
      <c r="D152" s="8">
        <v>5.4</v>
      </c>
      <c r="E152">
        <f>SUMIF(Appoggio!$B$2:$B$500,B152,Appoggio!$C$2:$C$500)</f>
        <v>365</v>
      </c>
      <c r="F152">
        <f t="shared" si="2"/>
        <v>0</v>
      </c>
      <c r="L152">
        <v>2</v>
      </c>
    </row>
    <row r="153" spans="1:12" ht="12.75">
      <c r="A153" s="4" t="s">
        <v>248</v>
      </c>
      <c r="B153" s="4" t="s">
        <v>204</v>
      </c>
      <c r="C153" s="4" t="s">
        <v>264</v>
      </c>
      <c r="D153" s="8">
        <v>5.4</v>
      </c>
      <c r="E153">
        <f>SUMIF(Appoggio!$B$2:$B$500,B153,Appoggio!$C$2:$C$500)</f>
        <v>222</v>
      </c>
      <c r="F153">
        <f t="shared" si="2"/>
        <v>0</v>
      </c>
      <c r="L153">
        <v>2</v>
      </c>
    </row>
    <row r="154" spans="1:12" ht="12.75">
      <c r="A154" s="4" t="s">
        <v>248</v>
      </c>
      <c r="B154" s="4" t="s">
        <v>60</v>
      </c>
      <c r="C154" s="4" t="s">
        <v>255</v>
      </c>
      <c r="D154" s="8">
        <v>5.4</v>
      </c>
      <c r="E154">
        <f>SUMIF(Appoggio!$B$2:$B$500,B154,Appoggio!$C$2:$C$500)</f>
        <v>190</v>
      </c>
      <c r="F154">
        <f t="shared" si="2"/>
        <v>0</v>
      </c>
      <c r="L154">
        <v>2</v>
      </c>
    </row>
    <row r="155" spans="1:12" ht="12.75">
      <c r="A155" s="4" t="s">
        <v>248</v>
      </c>
      <c r="B155" s="4" t="s">
        <v>363</v>
      </c>
      <c r="C155" s="4" t="s">
        <v>252</v>
      </c>
      <c r="D155" s="8">
        <v>5.3</v>
      </c>
      <c r="E155">
        <f>SUMIF(Appoggio!$B$2:$B$500,B155,Appoggio!$C$2:$C$500)</f>
        <v>337</v>
      </c>
      <c r="F155">
        <f t="shared" si="2"/>
        <v>0</v>
      </c>
      <c r="L155">
        <v>2</v>
      </c>
    </row>
    <row r="156" spans="1:12" ht="12.75">
      <c r="A156" s="4" t="s">
        <v>248</v>
      </c>
      <c r="B156" s="4" t="s">
        <v>453</v>
      </c>
      <c r="C156" s="4" t="s">
        <v>384</v>
      </c>
      <c r="D156" s="8">
        <v>5.3</v>
      </c>
      <c r="E156">
        <f>SUMIF(Appoggio!$B$2:$B$500,B156,Appoggio!$C$2:$C$500)</f>
        <v>221</v>
      </c>
      <c r="F156">
        <f t="shared" si="2"/>
        <v>0</v>
      </c>
      <c r="L156">
        <v>2</v>
      </c>
    </row>
    <row r="157" spans="1:12" ht="12.75">
      <c r="A157" s="4" t="s">
        <v>248</v>
      </c>
      <c r="B157" s="4" t="s">
        <v>441</v>
      </c>
      <c r="C157" s="4" t="s">
        <v>255</v>
      </c>
      <c r="D157" s="8">
        <v>5.2</v>
      </c>
      <c r="E157">
        <f>SUMIF(Appoggio!$B$2:$B$500,B157,Appoggio!$C$2:$C$500)</f>
        <v>0</v>
      </c>
      <c r="F157">
        <f t="shared" si="2"/>
        <v>1</v>
      </c>
      <c r="L157">
        <v>2</v>
      </c>
    </row>
    <row r="158" spans="1:12" ht="12.75">
      <c r="A158" s="4" t="s">
        <v>248</v>
      </c>
      <c r="B158" s="4" t="s">
        <v>464</v>
      </c>
      <c r="C158" s="4" t="s">
        <v>386</v>
      </c>
      <c r="D158" s="8">
        <v>5.2</v>
      </c>
      <c r="E158">
        <f>SUMIF(Appoggio!$B$2:$B$500,B158,Appoggio!$C$2:$C$500)</f>
        <v>282</v>
      </c>
      <c r="F158">
        <f t="shared" si="2"/>
        <v>0</v>
      </c>
      <c r="L158">
        <v>2</v>
      </c>
    </row>
    <row r="159" spans="1:12" ht="12.75">
      <c r="A159" s="4" t="s">
        <v>248</v>
      </c>
      <c r="B159" s="4" t="s">
        <v>440</v>
      </c>
      <c r="C159" s="4" t="s">
        <v>94</v>
      </c>
      <c r="D159" s="8">
        <v>5.2</v>
      </c>
      <c r="E159">
        <f>SUMIF(Appoggio!$B$2:$B$500,B159,Appoggio!$C$2:$C$500)</f>
        <v>248</v>
      </c>
      <c r="F159">
        <f t="shared" si="2"/>
        <v>0</v>
      </c>
      <c r="L159">
        <v>2</v>
      </c>
    </row>
    <row r="160" spans="1:12" ht="12.75">
      <c r="A160" s="4" t="s">
        <v>248</v>
      </c>
      <c r="B160" s="4" t="s">
        <v>116</v>
      </c>
      <c r="C160" s="4" t="s">
        <v>264</v>
      </c>
      <c r="D160" s="8">
        <v>5.2</v>
      </c>
      <c r="E160">
        <f>SUMIF(Appoggio!$B$2:$B$500,B160,Appoggio!$C$2:$C$500)</f>
        <v>0</v>
      </c>
      <c r="F160">
        <f t="shared" si="2"/>
        <v>1</v>
      </c>
      <c r="L160">
        <v>2</v>
      </c>
    </row>
    <row r="161" spans="1:12" ht="12.75">
      <c r="A161" s="4" t="s">
        <v>248</v>
      </c>
      <c r="B161" s="4" t="s">
        <v>455</v>
      </c>
      <c r="C161" s="4" t="s">
        <v>389</v>
      </c>
      <c r="D161" s="8">
        <v>5.1</v>
      </c>
      <c r="E161">
        <f>SUMIF(Appoggio!$B$2:$B$500,B161,Appoggio!$C$2:$C$500)</f>
        <v>0</v>
      </c>
      <c r="F161">
        <f t="shared" si="2"/>
        <v>1</v>
      </c>
      <c r="L161">
        <v>2</v>
      </c>
    </row>
    <row r="162" spans="1:12" ht="12.75">
      <c r="A162" s="4" t="s">
        <v>248</v>
      </c>
      <c r="B162" s="4" t="s">
        <v>111</v>
      </c>
      <c r="C162" s="4" t="s">
        <v>263</v>
      </c>
      <c r="D162" s="8">
        <v>5.1</v>
      </c>
      <c r="E162">
        <f>SUMIF(Appoggio!$B$2:$B$500,B162,Appoggio!$C$2:$C$500)</f>
        <v>311</v>
      </c>
      <c r="F162">
        <f t="shared" si="2"/>
        <v>0</v>
      </c>
      <c r="L162">
        <v>2</v>
      </c>
    </row>
    <row r="163" spans="1:12" ht="12.75">
      <c r="A163" s="4" t="s">
        <v>248</v>
      </c>
      <c r="B163" s="4" t="s">
        <v>432</v>
      </c>
      <c r="C163" s="4" t="s">
        <v>389</v>
      </c>
      <c r="D163" s="8">
        <v>5.1</v>
      </c>
      <c r="E163">
        <f>SUMIF(Appoggio!$B$2:$B$500,B163,Appoggio!$C$2:$C$500)</f>
        <v>367</v>
      </c>
      <c r="F163">
        <f t="shared" si="2"/>
        <v>0</v>
      </c>
      <c r="L163">
        <v>2</v>
      </c>
    </row>
    <row r="164" spans="1:12" ht="12.75">
      <c r="A164" s="4" t="s">
        <v>248</v>
      </c>
      <c r="B164" s="4" t="s">
        <v>120</v>
      </c>
      <c r="C164" s="4" t="s">
        <v>253</v>
      </c>
      <c r="D164" s="8">
        <v>5</v>
      </c>
      <c r="E164">
        <f>SUMIF(Appoggio!$B$2:$B$500,B164,Appoggio!$C$2:$C$500)</f>
        <v>0</v>
      </c>
      <c r="F164">
        <f t="shared" si="2"/>
        <v>1</v>
      </c>
      <c r="L164">
        <v>2</v>
      </c>
    </row>
    <row r="165" spans="1:12" ht="12.75">
      <c r="A165" s="4" t="s">
        <v>248</v>
      </c>
      <c r="B165" s="4" t="s">
        <v>53</v>
      </c>
      <c r="C165" s="4" t="s">
        <v>277</v>
      </c>
      <c r="D165" s="8">
        <v>5</v>
      </c>
      <c r="E165">
        <f>SUMIF(Appoggio!$B$2:$B$500,B165,Appoggio!$C$2:$C$500)</f>
        <v>41</v>
      </c>
      <c r="F165">
        <f t="shared" si="2"/>
        <v>0</v>
      </c>
      <c r="L165">
        <v>2</v>
      </c>
    </row>
    <row r="166" spans="1:12" ht="12.75">
      <c r="A166" s="4" t="s">
        <v>248</v>
      </c>
      <c r="B166" s="4" t="s">
        <v>49</v>
      </c>
      <c r="C166" s="4" t="s">
        <v>252</v>
      </c>
      <c r="D166" s="8">
        <v>4.8</v>
      </c>
      <c r="E166">
        <f>SUMIF(Appoggio!$B$2:$B$500,B166,Appoggio!$C$2:$C$500)</f>
        <v>249</v>
      </c>
      <c r="F166">
        <f t="shared" si="2"/>
        <v>0</v>
      </c>
      <c r="L166">
        <v>2</v>
      </c>
    </row>
    <row r="167" spans="1:12" ht="12.75">
      <c r="A167" s="4" t="s">
        <v>248</v>
      </c>
      <c r="B167" s="4" t="s">
        <v>34</v>
      </c>
      <c r="C167" s="4" t="s">
        <v>255</v>
      </c>
      <c r="D167" s="8">
        <v>4.8</v>
      </c>
      <c r="E167">
        <f>SUMIF(Appoggio!$B$2:$B$500,B167,Appoggio!$C$2:$C$500)</f>
        <v>9</v>
      </c>
      <c r="F167">
        <f t="shared" si="2"/>
        <v>0</v>
      </c>
      <c r="L167">
        <v>2</v>
      </c>
    </row>
    <row r="168" spans="1:12" ht="12.75">
      <c r="A168" s="4" t="s">
        <v>248</v>
      </c>
      <c r="B168" s="4" t="s">
        <v>346</v>
      </c>
      <c r="C168" s="4" t="s">
        <v>264</v>
      </c>
      <c r="D168" s="8">
        <v>4.8</v>
      </c>
      <c r="E168">
        <f>SUMIF(Appoggio!$B$2:$B$500,B168,Appoggio!$C$2:$C$500)</f>
        <v>0</v>
      </c>
      <c r="F168">
        <f t="shared" si="2"/>
        <v>1</v>
      </c>
      <c r="L168">
        <v>2</v>
      </c>
    </row>
    <row r="169" spans="1:12" ht="12.75">
      <c r="A169" s="4" t="s">
        <v>248</v>
      </c>
      <c r="B169" s="4" t="s">
        <v>231</v>
      </c>
      <c r="C169" s="4" t="s">
        <v>249</v>
      </c>
      <c r="D169" s="8">
        <v>4.7</v>
      </c>
      <c r="E169">
        <f>SUMIF(Appoggio!$B$2:$B$500,B169,Appoggio!$C$2:$C$500)</f>
        <v>278</v>
      </c>
      <c r="F169">
        <f t="shared" si="2"/>
        <v>0</v>
      </c>
      <c r="L169">
        <v>2</v>
      </c>
    </row>
    <row r="170" spans="1:12" ht="12.75">
      <c r="A170" s="4" t="s">
        <v>248</v>
      </c>
      <c r="B170" s="4" t="s">
        <v>425</v>
      </c>
      <c r="C170" s="4" t="s">
        <v>384</v>
      </c>
      <c r="D170" s="8">
        <v>4.7</v>
      </c>
      <c r="E170">
        <f>SUMIF(Appoggio!$B$2:$B$500,B170,Appoggio!$C$2:$C$500)</f>
        <v>0</v>
      </c>
      <c r="F170">
        <f t="shared" si="2"/>
        <v>1</v>
      </c>
      <c r="L170">
        <v>2</v>
      </c>
    </row>
    <row r="171" spans="1:12" ht="12.75">
      <c r="A171" s="4" t="s">
        <v>248</v>
      </c>
      <c r="B171" s="4" t="s">
        <v>424</v>
      </c>
      <c r="C171" s="4" t="s">
        <v>94</v>
      </c>
      <c r="D171" s="8">
        <v>4.7</v>
      </c>
      <c r="E171">
        <f>SUMIF(Appoggio!$B$2:$B$500,B171,Appoggio!$C$2:$C$500)</f>
        <v>279</v>
      </c>
      <c r="F171">
        <f t="shared" si="2"/>
        <v>0</v>
      </c>
      <c r="L171">
        <v>2</v>
      </c>
    </row>
    <row r="172" spans="1:12" ht="12.75">
      <c r="A172" s="4" t="s">
        <v>248</v>
      </c>
      <c r="B172" s="4" t="s">
        <v>309</v>
      </c>
      <c r="C172" s="4" t="s">
        <v>262</v>
      </c>
      <c r="D172" s="8">
        <v>4.7</v>
      </c>
      <c r="E172">
        <f>SUMIF(Appoggio!$B$2:$B$500,B172,Appoggio!$C$2:$C$500)</f>
        <v>0</v>
      </c>
      <c r="F172">
        <f t="shared" si="2"/>
        <v>1</v>
      </c>
      <c r="L172">
        <v>2</v>
      </c>
    </row>
    <row r="173" spans="1:12" ht="12.75">
      <c r="A173" s="4" t="s">
        <v>248</v>
      </c>
      <c r="B173" s="4" t="s">
        <v>122</v>
      </c>
      <c r="C173" s="4" t="s">
        <v>253</v>
      </c>
      <c r="D173" s="8">
        <v>4.7</v>
      </c>
      <c r="E173">
        <f>SUMIF(Appoggio!$B$2:$B$500,B173,Appoggio!$C$2:$C$500)</f>
        <v>6</v>
      </c>
      <c r="F173">
        <f t="shared" si="2"/>
        <v>0</v>
      </c>
      <c r="L173">
        <v>2</v>
      </c>
    </row>
    <row r="174" spans="1:12" ht="12.75">
      <c r="A174" s="4" t="s">
        <v>248</v>
      </c>
      <c r="B174" s="4" t="s">
        <v>275</v>
      </c>
      <c r="C174" s="4" t="s">
        <v>260</v>
      </c>
      <c r="D174" s="8">
        <v>4.6</v>
      </c>
      <c r="E174">
        <f>SUMIF(Appoggio!$B$2:$B$500,B174,Appoggio!$C$2:$C$500)</f>
        <v>132</v>
      </c>
      <c r="F174">
        <f t="shared" si="2"/>
        <v>0</v>
      </c>
      <c r="L174">
        <v>2</v>
      </c>
    </row>
    <row r="175" spans="1:12" ht="12.75">
      <c r="A175" s="4" t="s">
        <v>248</v>
      </c>
      <c r="B175" s="4" t="s">
        <v>436</v>
      </c>
      <c r="C175" s="4" t="s">
        <v>260</v>
      </c>
      <c r="D175" s="8">
        <v>4.6</v>
      </c>
      <c r="E175">
        <f>SUMIF(Appoggio!$B$2:$B$500,B175,Appoggio!$C$2:$C$500)</f>
        <v>0</v>
      </c>
      <c r="F175">
        <f t="shared" si="2"/>
        <v>1</v>
      </c>
      <c r="L175">
        <v>2</v>
      </c>
    </row>
    <row r="176" spans="1:12" ht="12.75">
      <c r="A176" s="4" t="s">
        <v>248</v>
      </c>
      <c r="B176" s="4" t="s">
        <v>434</v>
      </c>
      <c r="C176" s="4" t="s">
        <v>389</v>
      </c>
      <c r="D176" s="8">
        <v>4.6</v>
      </c>
      <c r="E176">
        <f>SUMIF(Appoggio!$B$2:$B$500,B176,Appoggio!$C$2:$C$500)</f>
        <v>0</v>
      </c>
      <c r="F176">
        <f t="shared" si="2"/>
        <v>1</v>
      </c>
      <c r="L176">
        <v>2</v>
      </c>
    </row>
    <row r="177" spans="1:12" ht="12.75">
      <c r="A177" s="4" t="s">
        <v>248</v>
      </c>
      <c r="B177" s="4" t="s">
        <v>420</v>
      </c>
      <c r="C177" s="4" t="s">
        <v>386</v>
      </c>
      <c r="D177" s="8">
        <v>4.6</v>
      </c>
      <c r="E177">
        <f>SUMIF(Appoggio!$B$2:$B$500,B177,Appoggio!$C$2:$C$500)</f>
        <v>0</v>
      </c>
      <c r="F177">
        <f t="shared" si="2"/>
        <v>1</v>
      </c>
      <c r="L177">
        <v>2</v>
      </c>
    </row>
    <row r="178" spans="1:12" ht="12.75">
      <c r="A178" s="4" t="s">
        <v>248</v>
      </c>
      <c r="B178" s="4" t="s">
        <v>103</v>
      </c>
      <c r="C178" s="4" t="s">
        <v>253</v>
      </c>
      <c r="D178" s="8">
        <v>4.5</v>
      </c>
      <c r="E178">
        <f>SUMIF(Appoggio!$B$2:$B$500,B178,Appoggio!$C$2:$C$500)</f>
        <v>11</v>
      </c>
      <c r="F178">
        <f t="shared" si="2"/>
        <v>0</v>
      </c>
      <c r="L178">
        <v>2</v>
      </c>
    </row>
    <row r="179" spans="1:12" ht="12.75">
      <c r="A179" s="4" t="s">
        <v>248</v>
      </c>
      <c r="B179" s="4" t="s">
        <v>323</v>
      </c>
      <c r="C179" s="4" t="s">
        <v>255</v>
      </c>
      <c r="D179" s="8">
        <v>4.5</v>
      </c>
      <c r="E179">
        <f>SUMIF(Appoggio!$B$2:$B$500,B179,Appoggio!$C$2:$C$500)</f>
        <v>0</v>
      </c>
      <c r="F179">
        <f t="shared" si="2"/>
        <v>1</v>
      </c>
      <c r="L179">
        <v>2</v>
      </c>
    </row>
    <row r="180" spans="1:12" ht="12.75">
      <c r="A180" s="4" t="s">
        <v>248</v>
      </c>
      <c r="B180" s="4" t="s">
        <v>429</v>
      </c>
      <c r="C180" s="4" t="s">
        <v>260</v>
      </c>
      <c r="D180" s="8">
        <v>4.5</v>
      </c>
      <c r="E180">
        <f>SUMIF(Appoggio!$B$2:$B$500,B180,Appoggio!$C$2:$C$500)</f>
        <v>0</v>
      </c>
      <c r="F180">
        <f t="shared" si="2"/>
        <v>1</v>
      </c>
      <c r="L180">
        <v>2</v>
      </c>
    </row>
    <row r="181" spans="1:12" ht="12.75">
      <c r="A181" s="4" t="s">
        <v>248</v>
      </c>
      <c r="B181" s="4" t="s">
        <v>437</v>
      </c>
      <c r="C181" s="4" t="s">
        <v>389</v>
      </c>
      <c r="D181" s="8">
        <v>4.5</v>
      </c>
      <c r="E181">
        <f>SUMIF(Appoggio!$B$2:$B$500,B181,Appoggio!$C$2:$C$500)</f>
        <v>247</v>
      </c>
      <c r="F181">
        <f t="shared" si="2"/>
        <v>0</v>
      </c>
      <c r="L181">
        <v>2</v>
      </c>
    </row>
    <row r="182" spans="1:12" ht="12.75">
      <c r="A182" s="4" t="s">
        <v>248</v>
      </c>
      <c r="B182" s="4" t="s">
        <v>336</v>
      </c>
      <c r="C182" s="4" t="s">
        <v>271</v>
      </c>
      <c r="D182" s="8">
        <v>4.5</v>
      </c>
      <c r="E182">
        <f>SUMIF(Appoggio!$B$2:$B$500,B182,Appoggio!$C$2:$C$500)</f>
        <v>250</v>
      </c>
      <c r="F182">
        <f t="shared" si="2"/>
        <v>0</v>
      </c>
      <c r="L182">
        <v>2</v>
      </c>
    </row>
    <row r="183" spans="1:12" ht="12.75">
      <c r="A183" s="4" t="s">
        <v>248</v>
      </c>
      <c r="B183" s="4" t="s">
        <v>321</v>
      </c>
      <c r="C183" s="4" t="s">
        <v>266</v>
      </c>
      <c r="D183" s="8">
        <v>4.4</v>
      </c>
      <c r="E183">
        <f>SUMIF(Appoggio!$B$2:$B$500,B183,Appoggio!$C$2:$C$500)</f>
        <v>366</v>
      </c>
      <c r="F183">
        <f t="shared" si="2"/>
        <v>0</v>
      </c>
      <c r="L183">
        <v>2</v>
      </c>
    </row>
    <row r="184" spans="1:12" ht="12.75">
      <c r="A184" s="4" t="s">
        <v>248</v>
      </c>
      <c r="B184" s="4" t="s">
        <v>351</v>
      </c>
      <c r="C184" s="4" t="s">
        <v>264</v>
      </c>
      <c r="D184" s="8">
        <v>4.4</v>
      </c>
      <c r="E184">
        <f>SUMIF(Appoggio!$B$2:$B$500,B184,Appoggio!$C$2:$C$500)</f>
        <v>0</v>
      </c>
      <c r="F184">
        <f t="shared" si="2"/>
        <v>1</v>
      </c>
      <c r="L184">
        <v>2</v>
      </c>
    </row>
    <row r="185" spans="1:12" ht="12.75">
      <c r="A185" s="4" t="s">
        <v>248</v>
      </c>
      <c r="B185" s="4" t="s">
        <v>99</v>
      </c>
      <c r="C185" s="4" t="s">
        <v>249</v>
      </c>
      <c r="D185" s="8">
        <v>4.3</v>
      </c>
      <c r="E185">
        <f>SUMIF(Appoggio!$B$2:$B$500,B185,Appoggio!$C$2:$C$500)</f>
        <v>0</v>
      </c>
      <c r="F185">
        <f t="shared" si="2"/>
        <v>1</v>
      </c>
      <c r="L185">
        <v>2</v>
      </c>
    </row>
    <row r="186" spans="1:12" ht="12.75">
      <c r="A186" s="4" t="s">
        <v>248</v>
      </c>
      <c r="B186" s="4" t="s">
        <v>451</v>
      </c>
      <c r="C186" s="4" t="s">
        <v>389</v>
      </c>
      <c r="D186" s="8">
        <v>4.3</v>
      </c>
      <c r="E186">
        <f>SUMIF(Appoggio!$B$2:$B$500,B186,Appoggio!$C$2:$C$500)</f>
        <v>252</v>
      </c>
      <c r="F186">
        <f t="shared" si="2"/>
        <v>0</v>
      </c>
      <c r="L186">
        <v>2</v>
      </c>
    </row>
    <row r="187" spans="1:12" ht="12.75">
      <c r="A187" s="4" t="s">
        <v>248</v>
      </c>
      <c r="B187" s="4" t="s">
        <v>25</v>
      </c>
      <c r="C187" s="4" t="s">
        <v>262</v>
      </c>
      <c r="D187" s="8">
        <v>4.3</v>
      </c>
      <c r="E187">
        <f>SUMIF(Appoggio!$B$2:$B$500,B187,Appoggio!$C$2:$C$500)</f>
        <v>400</v>
      </c>
      <c r="F187">
        <f t="shared" si="2"/>
        <v>0</v>
      </c>
      <c r="L187">
        <v>2</v>
      </c>
    </row>
    <row r="188" spans="1:12" ht="12.75">
      <c r="A188" s="4" t="s">
        <v>248</v>
      </c>
      <c r="B188" s="4" t="s">
        <v>318</v>
      </c>
      <c r="C188" s="4" t="s">
        <v>257</v>
      </c>
      <c r="D188" s="8">
        <v>4.3</v>
      </c>
      <c r="E188">
        <f>SUMIF(Appoggio!$B$2:$B$500,B188,Appoggio!$C$2:$C$500)</f>
        <v>0</v>
      </c>
      <c r="F188">
        <f t="shared" si="2"/>
        <v>1</v>
      </c>
      <c r="L188">
        <v>2</v>
      </c>
    </row>
    <row r="189" spans="1:12" ht="12.75">
      <c r="A189" s="4" t="s">
        <v>248</v>
      </c>
      <c r="B189" s="4" t="s">
        <v>195</v>
      </c>
      <c r="C189" s="4" t="s">
        <v>258</v>
      </c>
      <c r="D189" s="8">
        <v>4.3</v>
      </c>
      <c r="E189">
        <f>SUMIF(Appoggio!$B$2:$B$500,B189,Appoggio!$C$2:$C$500)</f>
        <v>0</v>
      </c>
      <c r="F189">
        <f t="shared" si="2"/>
        <v>1</v>
      </c>
      <c r="L189">
        <v>2</v>
      </c>
    </row>
    <row r="190" spans="1:12" ht="12.75">
      <c r="A190" s="4" t="s">
        <v>248</v>
      </c>
      <c r="B190" s="4" t="s">
        <v>274</v>
      </c>
      <c r="C190" s="4" t="s">
        <v>268</v>
      </c>
      <c r="D190" s="8">
        <v>4.2</v>
      </c>
      <c r="E190">
        <f>SUMIF(Appoggio!$B$2:$B$500,B190,Appoggio!$C$2:$C$500)</f>
        <v>219</v>
      </c>
      <c r="F190">
        <f t="shared" si="2"/>
        <v>0</v>
      </c>
      <c r="L190">
        <v>2</v>
      </c>
    </row>
    <row r="191" spans="1:12" ht="12.75">
      <c r="A191" s="4" t="s">
        <v>248</v>
      </c>
      <c r="B191" s="4" t="s">
        <v>110</v>
      </c>
      <c r="C191" s="4" t="s">
        <v>253</v>
      </c>
      <c r="D191" s="8">
        <v>4.2</v>
      </c>
      <c r="E191">
        <f>SUMIF(Appoggio!$B$2:$B$500,B191,Appoggio!$C$2:$C$500)</f>
        <v>372</v>
      </c>
      <c r="F191">
        <f t="shared" si="2"/>
        <v>0</v>
      </c>
      <c r="L191">
        <v>2</v>
      </c>
    </row>
    <row r="192" spans="1:12" ht="12.75">
      <c r="A192" s="4" t="s">
        <v>248</v>
      </c>
      <c r="B192" s="4" t="s">
        <v>296</v>
      </c>
      <c r="C192" s="4" t="s">
        <v>277</v>
      </c>
      <c r="D192" s="8">
        <v>4.2</v>
      </c>
      <c r="E192">
        <f>SUMIF(Appoggio!$B$2:$B$500,B192,Appoggio!$C$2:$C$500)</f>
        <v>134</v>
      </c>
      <c r="F192">
        <f t="shared" si="2"/>
        <v>0</v>
      </c>
      <c r="L192">
        <v>2</v>
      </c>
    </row>
    <row r="193" spans="1:12" ht="12.75">
      <c r="A193" s="4" t="s">
        <v>248</v>
      </c>
      <c r="B193" s="4" t="s">
        <v>442</v>
      </c>
      <c r="C193" s="4" t="s">
        <v>249</v>
      </c>
      <c r="D193" s="8">
        <v>4.2</v>
      </c>
      <c r="E193">
        <f>SUMIF(Appoggio!$B$2:$B$500,B193,Appoggio!$C$2:$C$500)</f>
        <v>0</v>
      </c>
      <c r="F193">
        <f t="shared" si="2"/>
        <v>1</v>
      </c>
      <c r="L193">
        <v>2</v>
      </c>
    </row>
    <row r="194" spans="1:12" ht="12.75">
      <c r="A194" s="4" t="s">
        <v>248</v>
      </c>
      <c r="B194" s="4" t="s">
        <v>426</v>
      </c>
      <c r="C194" s="4" t="s">
        <v>253</v>
      </c>
      <c r="D194" s="8">
        <v>4.2</v>
      </c>
      <c r="E194">
        <f>SUMIF(Appoggio!$B$2:$B$500,B194,Appoggio!$C$2:$C$500)</f>
        <v>0</v>
      </c>
      <c r="F194">
        <f t="shared" si="2"/>
        <v>1</v>
      </c>
      <c r="L194">
        <v>2</v>
      </c>
    </row>
    <row r="195" spans="1:12" ht="12.75">
      <c r="A195" s="4" t="s">
        <v>248</v>
      </c>
      <c r="B195" s="4" t="s">
        <v>438</v>
      </c>
      <c r="C195" s="4" t="s">
        <v>269</v>
      </c>
      <c r="D195" s="8">
        <v>4.2</v>
      </c>
      <c r="E195">
        <f>SUMIF(Appoggio!$B$2:$B$500,B195,Appoggio!$C$2:$C$500)</f>
        <v>191</v>
      </c>
      <c r="F195">
        <f aca="true" t="shared" si="3" ref="F195:F258">IF(E195=0,1,0)</f>
        <v>0</v>
      </c>
      <c r="L195">
        <v>2</v>
      </c>
    </row>
    <row r="196" spans="1:12" ht="12.75">
      <c r="A196" s="4" t="s">
        <v>248</v>
      </c>
      <c r="B196" s="4" t="s">
        <v>422</v>
      </c>
      <c r="C196" s="4" t="s">
        <v>389</v>
      </c>
      <c r="D196" s="8">
        <v>4.1</v>
      </c>
      <c r="E196">
        <f>SUMIF(Appoggio!$B$2:$B$500,B196,Appoggio!$C$2:$C$500)</f>
        <v>0</v>
      </c>
      <c r="F196">
        <f t="shared" si="3"/>
        <v>1</v>
      </c>
      <c r="L196">
        <v>2</v>
      </c>
    </row>
    <row r="197" spans="1:12" ht="12.75">
      <c r="A197" s="4" t="s">
        <v>248</v>
      </c>
      <c r="B197" s="4" t="s">
        <v>104</v>
      </c>
      <c r="C197" s="4" t="s">
        <v>386</v>
      </c>
      <c r="D197" s="8">
        <v>4.1</v>
      </c>
      <c r="E197">
        <f>SUMIF(Appoggio!$B$2:$B$500,B197,Appoggio!$C$2:$C$500)</f>
        <v>99</v>
      </c>
      <c r="F197">
        <f t="shared" si="3"/>
        <v>0</v>
      </c>
      <c r="L197">
        <v>2</v>
      </c>
    </row>
    <row r="198" spans="1:12" ht="12.75">
      <c r="A198" s="4" t="s">
        <v>248</v>
      </c>
      <c r="B198" s="4" t="s">
        <v>444</v>
      </c>
      <c r="C198" s="4" t="s">
        <v>269</v>
      </c>
      <c r="D198" s="8">
        <v>4</v>
      </c>
      <c r="E198">
        <f>SUMIF(Appoggio!$B$2:$B$500,B198,Appoggio!$C$2:$C$500)</f>
        <v>0</v>
      </c>
      <c r="F198">
        <f t="shared" si="3"/>
        <v>1</v>
      </c>
      <c r="L198">
        <v>2</v>
      </c>
    </row>
    <row r="199" spans="1:12" ht="12.75">
      <c r="A199" s="4" t="s">
        <v>248</v>
      </c>
      <c r="B199" s="4" t="s">
        <v>14</v>
      </c>
      <c r="C199" s="4" t="s">
        <v>263</v>
      </c>
      <c r="D199" s="8">
        <v>4</v>
      </c>
      <c r="E199">
        <f>SUMIF(Appoggio!$B$2:$B$500,B199,Appoggio!$C$2:$C$500)</f>
        <v>126</v>
      </c>
      <c r="F199">
        <f t="shared" si="3"/>
        <v>0</v>
      </c>
      <c r="L199">
        <v>2</v>
      </c>
    </row>
    <row r="200" spans="1:12" ht="12.75">
      <c r="A200" s="4" t="s">
        <v>248</v>
      </c>
      <c r="B200" s="4" t="s">
        <v>447</v>
      </c>
      <c r="C200" s="4" t="s">
        <v>389</v>
      </c>
      <c r="D200" s="8">
        <v>3.8</v>
      </c>
      <c r="E200">
        <f>SUMIF(Appoggio!$B$2:$B$500,B200,Appoggio!$C$2:$C$500)</f>
        <v>283</v>
      </c>
      <c r="F200">
        <f t="shared" si="3"/>
        <v>0</v>
      </c>
      <c r="L200">
        <v>2</v>
      </c>
    </row>
    <row r="201" spans="1:12" ht="12.75">
      <c r="A201" s="4" t="s">
        <v>248</v>
      </c>
      <c r="B201" s="4" t="s">
        <v>445</v>
      </c>
      <c r="C201" s="4" t="s">
        <v>271</v>
      </c>
      <c r="D201" s="8">
        <v>3.7</v>
      </c>
      <c r="E201">
        <f>SUMIF(Appoggio!$B$2:$B$500,B201,Appoggio!$C$2:$C$500)</f>
        <v>0</v>
      </c>
      <c r="F201">
        <f t="shared" si="3"/>
        <v>1</v>
      </c>
      <c r="L201">
        <v>2</v>
      </c>
    </row>
    <row r="202" spans="1:12" ht="12.75">
      <c r="A202" s="4" t="s">
        <v>248</v>
      </c>
      <c r="B202" s="4" t="s">
        <v>462</v>
      </c>
      <c r="C202" s="4" t="s">
        <v>255</v>
      </c>
      <c r="D202" s="8">
        <v>3.6</v>
      </c>
      <c r="E202">
        <f>SUMIF(Appoggio!$B$2:$B$500,B202,Appoggio!$C$2:$C$500)</f>
        <v>0</v>
      </c>
      <c r="F202">
        <f t="shared" si="3"/>
        <v>1</v>
      </c>
      <c r="L202">
        <v>2</v>
      </c>
    </row>
    <row r="203" spans="1:12" ht="12.75">
      <c r="A203" s="4" t="s">
        <v>248</v>
      </c>
      <c r="B203" s="4" t="s">
        <v>446</v>
      </c>
      <c r="C203" s="4" t="s">
        <v>384</v>
      </c>
      <c r="D203" s="8">
        <v>3.6</v>
      </c>
      <c r="E203">
        <f>SUMIF(Appoggio!$B$2:$B$500,B203,Appoggio!$C$2:$C$500)</f>
        <v>0</v>
      </c>
      <c r="F203">
        <f t="shared" si="3"/>
        <v>1</v>
      </c>
      <c r="L203">
        <v>2</v>
      </c>
    </row>
    <row r="204" spans="1:12" ht="12.75">
      <c r="A204" s="4" t="s">
        <v>248</v>
      </c>
      <c r="B204" s="4" t="s">
        <v>459</v>
      </c>
      <c r="C204" s="4" t="s">
        <v>384</v>
      </c>
      <c r="D204" s="8">
        <v>3.6</v>
      </c>
      <c r="E204">
        <f>SUMIF(Appoggio!$B$2:$B$500,B204,Appoggio!$C$2:$C$500)</f>
        <v>215</v>
      </c>
      <c r="F204">
        <f t="shared" si="3"/>
        <v>0</v>
      </c>
      <c r="L204">
        <v>2</v>
      </c>
    </row>
    <row r="205" spans="1:12" ht="12.75">
      <c r="A205" s="4" t="s">
        <v>248</v>
      </c>
      <c r="B205" s="4" t="s">
        <v>330</v>
      </c>
      <c r="C205" s="4" t="s">
        <v>260</v>
      </c>
      <c r="D205" s="8">
        <v>3.4</v>
      </c>
      <c r="E205">
        <f>SUMIF(Appoggio!$B$2:$B$500,B205,Appoggio!$C$2:$C$500)</f>
        <v>0</v>
      </c>
      <c r="F205">
        <f t="shared" si="3"/>
        <v>1</v>
      </c>
      <c r="L205">
        <v>2</v>
      </c>
    </row>
    <row r="206" spans="1:12" ht="12.75">
      <c r="A206" s="4" t="s">
        <v>248</v>
      </c>
      <c r="B206" s="4" t="s">
        <v>220</v>
      </c>
      <c r="C206" s="4" t="s">
        <v>253</v>
      </c>
      <c r="D206" s="8">
        <v>3.3</v>
      </c>
      <c r="E206">
        <f>SUMIF(Appoggio!$B$2:$B$500,B206,Appoggio!$C$2:$C$500)</f>
        <v>157</v>
      </c>
      <c r="F206">
        <f t="shared" si="3"/>
        <v>0</v>
      </c>
      <c r="L206">
        <v>2</v>
      </c>
    </row>
    <row r="207" spans="1:12" ht="12.75">
      <c r="A207" s="4" t="s">
        <v>248</v>
      </c>
      <c r="B207" s="4" t="s">
        <v>59</v>
      </c>
      <c r="C207" s="4" t="s">
        <v>249</v>
      </c>
      <c r="D207" s="8">
        <v>3.3</v>
      </c>
      <c r="E207">
        <f>SUMIF(Appoggio!$B$2:$B$500,B207,Appoggio!$C$2:$C$500)</f>
        <v>0</v>
      </c>
      <c r="F207">
        <f t="shared" si="3"/>
        <v>1</v>
      </c>
      <c r="L207">
        <v>2</v>
      </c>
    </row>
    <row r="208" spans="1:12" ht="12.75">
      <c r="A208" s="4" t="s">
        <v>248</v>
      </c>
      <c r="B208" s="4" t="s">
        <v>341</v>
      </c>
      <c r="C208" s="4" t="s">
        <v>277</v>
      </c>
      <c r="D208" s="8">
        <v>3.3</v>
      </c>
      <c r="E208">
        <f>SUMIF(Appoggio!$B$2:$B$500,B208,Appoggio!$C$2:$C$500)</f>
        <v>0</v>
      </c>
      <c r="F208">
        <f t="shared" si="3"/>
        <v>1</v>
      </c>
      <c r="L208">
        <v>2</v>
      </c>
    </row>
    <row r="209" spans="1:12" ht="12.75">
      <c r="A209" s="4" t="s">
        <v>248</v>
      </c>
      <c r="B209" s="4" t="s">
        <v>101</v>
      </c>
      <c r="C209" s="4" t="s">
        <v>384</v>
      </c>
      <c r="D209" s="8">
        <v>3.2</v>
      </c>
      <c r="E209">
        <f>SUMIF(Appoggio!$B$2:$B$500,B209,Appoggio!$C$2:$C$500)</f>
        <v>0</v>
      </c>
      <c r="F209">
        <f t="shared" si="3"/>
        <v>1</v>
      </c>
      <c r="L209">
        <v>2</v>
      </c>
    </row>
    <row r="210" spans="1:12" ht="12.75">
      <c r="A210" s="4" t="s">
        <v>248</v>
      </c>
      <c r="B210" s="4" t="s">
        <v>452</v>
      </c>
      <c r="C210" s="4" t="s">
        <v>268</v>
      </c>
      <c r="D210" s="8">
        <v>3.2</v>
      </c>
      <c r="E210">
        <f>SUMIF(Appoggio!$B$2:$B$500,B210,Appoggio!$C$2:$C$500)</f>
        <v>0</v>
      </c>
      <c r="F210">
        <f t="shared" si="3"/>
        <v>1</v>
      </c>
      <c r="L210">
        <v>2</v>
      </c>
    </row>
    <row r="211" spans="1:12" ht="12.75">
      <c r="A211" s="4" t="s">
        <v>248</v>
      </c>
      <c r="B211" s="4" t="s">
        <v>337</v>
      </c>
      <c r="C211" s="4" t="s">
        <v>277</v>
      </c>
      <c r="D211" s="8">
        <v>3.2</v>
      </c>
      <c r="E211">
        <f>SUMIF(Appoggio!$B$2:$B$500,B211,Appoggio!$C$2:$C$500)</f>
        <v>0</v>
      </c>
      <c r="F211">
        <f t="shared" si="3"/>
        <v>1</v>
      </c>
      <c r="L211">
        <v>2</v>
      </c>
    </row>
    <row r="212" spans="1:12" ht="12.75">
      <c r="A212" s="4" t="s">
        <v>248</v>
      </c>
      <c r="B212" s="4" t="s">
        <v>201</v>
      </c>
      <c r="C212" s="4" t="s">
        <v>264</v>
      </c>
      <c r="D212" s="8">
        <v>3.1</v>
      </c>
      <c r="E212">
        <f>SUMIF(Appoggio!$B$2:$B$500,B212,Appoggio!$C$2:$C$500)</f>
        <v>0</v>
      </c>
      <c r="F212">
        <f t="shared" si="3"/>
        <v>1</v>
      </c>
      <c r="L212">
        <v>2</v>
      </c>
    </row>
    <row r="213" spans="1:12" ht="12.75">
      <c r="A213" s="4" t="s">
        <v>248</v>
      </c>
      <c r="B213" s="4" t="s">
        <v>118</v>
      </c>
      <c r="C213" s="4" t="s">
        <v>269</v>
      </c>
      <c r="D213" s="8">
        <v>3</v>
      </c>
      <c r="E213">
        <f>SUMIF(Appoggio!$B$2:$B$500,B213,Appoggio!$C$2:$C$500)</f>
        <v>0</v>
      </c>
      <c r="F213">
        <f t="shared" si="3"/>
        <v>1</v>
      </c>
      <c r="L213">
        <v>2</v>
      </c>
    </row>
    <row r="214" spans="1:12" ht="12.75">
      <c r="A214" s="4" t="s">
        <v>248</v>
      </c>
      <c r="B214" s="4" t="s">
        <v>465</v>
      </c>
      <c r="C214" s="4" t="s">
        <v>257</v>
      </c>
      <c r="D214" s="8">
        <v>3</v>
      </c>
      <c r="E214">
        <f>SUMIF(Appoggio!$B$2:$B$500,B214,Appoggio!$C$2:$C$500)</f>
        <v>251</v>
      </c>
      <c r="F214">
        <f t="shared" si="3"/>
        <v>0</v>
      </c>
      <c r="L214">
        <v>2</v>
      </c>
    </row>
    <row r="215" spans="1:12" ht="12.75">
      <c r="A215" s="4" t="s">
        <v>248</v>
      </c>
      <c r="B215" s="4" t="s">
        <v>456</v>
      </c>
      <c r="C215" s="4" t="s">
        <v>255</v>
      </c>
      <c r="D215" s="8">
        <v>3</v>
      </c>
      <c r="E215">
        <f>SUMIF(Appoggio!$B$2:$B$500,B215,Appoggio!$C$2:$C$500)</f>
        <v>0</v>
      </c>
      <c r="F215">
        <f t="shared" si="3"/>
        <v>1</v>
      </c>
      <c r="L215">
        <v>2</v>
      </c>
    </row>
    <row r="216" spans="1:12" ht="12.75">
      <c r="A216" s="4" t="s">
        <v>248</v>
      </c>
      <c r="B216" s="4" t="s">
        <v>26</v>
      </c>
      <c r="C216" s="4" t="s">
        <v>266</v>
      </c>
      <c r="D216" s="8">
        <v>2.8</v>
      </c>
      <c r="E216">
        <f>SUMIF(Appoggio!$B$2:$B$500,B216,Appoggio!$C$2:$C$500)</f>
        <v>0</v>
      </c>
      <c r="F216">
        <f t="shared" si="3"/>
        <v>1</v>
      </c>
      <c r="L216">
        <v>2</v>
      </c>
    </row>
    <row r="217" spans="1:12" ht="12.75">
      <c r="A217" s="4" t="s">
        <v>248</v>
      </c>
      <c r="B217" s="4" t="s">
        <v>461</v>
      </c>
      <c r="C217" s="4" t="s">
        <v>253</v>
      </c>
      <c r="D217" s="8">
        <v>2.8</v>
      </c>
      <c r="E217">
        <f>SUMIF(Appoggio!$B$2:$B$500,B217,Appoggio!$C$2:$C$500)</f>
        <v>0</v>
      </c>
      <c r="F217">
        <f t="shared" si="3"/>
        <v>1</v>
      </c>
      <c r="L217">
        <v>2</v>
      </c>
    </row>
    <row r="218" spans="1:12" ht="12.75">
      <c r="A218" s="4" t="s">
        <v>248</v>
      </c>
      <c r="B218" s="4" t="s">
        <v>458</v>
      </c>
      <c r="C218" s="4" t="s">
        <v>257</v>
      </c>
      <c r="D218" s="8">
        <v>2.7</v>
      </c>
      <c r="E218">
        <f>SUMIF(Appoggio!$B$2:$B$500,B218,Appoggio!$C$2:$C$500)</f>
        <v>0</v>
      </c>
      <c r="F218">
        <f t="shared" si="3"/>
        <v>1</v>
      </c>
      <c r="L218">
        <v>2</v>
      </c>
    </row>
    <row r="219" spans="1:12" ht="12.75">
      <c r="A219" s="4" t="s">
        <v>248</v>
      </c>
      <c r="B219" s="4" t="s">
        <v>460</v>
      </c>
      <c r="C219" s="4" t="s">
        <v>262</v>
      </c>
      <c r="D219" s="8">
        <v>2.7</v>
      </c>
      <c r="E219">
        <f>SUMIF(Appoggio!$B$2:$B$500,B219,Appoggio!$C$2:$C$500)</f>
        <v>0</v>
      </c>
      <c r="F219">
        <f t="shared" si="3"/>
        <v>1</v>
      </c>
      <c r="L219">
        <v>2</v>
      </c>
    </row>
    <row r="220" spans="1:12" ht="12.75">
      <c r="A220" s="4" t="s">
        <v>248</v>
      </c>
      <c r="B220" s="4" t="s">
        <v>371</v>
      </c>
      <c r="C220" s="4" t="s">
        <v>269</v>
      </c>
      <c r="D220" s="8">
        <v>2.7</v>
      </c>
      <c r="E220">
        <f>SUMIF(Appoggio!$B$2:$B$500,B220,Appoggio!$C$2:$C$500)</f>
        <v>0</v>
      </c>
      <c r="F220">
        <f t="shared" si="3"/>
        <v>1</v>
      </c>
      <c r="L220">
        <v>2</v>
      </c>
    </row>
    <row r="221" spans="1:12" ht="12.75">
      <c r="A221" s="4" t="s">
        <v>248</v>
      </c>
      <c r="B221" s="4" t="s">
        <v>198</v>
      </c>
      <c r="C221" s="4" t="s">
        <v>271</v>
      </c>
      <c r="D221" s="8">
        <v>2.5</v>
      </c>
      <c r="E221">
        <f>SUMIF(Appoggio!$B$2:$B$500,B221,Appoggio!$C$2:$C$500)</f>
        <v>97</v>
      </c>
      <c r="F221">
        <f t="shared" si="3"/>
        <v>0</v>
      </c>
      <c r="L221">
        <v>2</v>
      </c>
    </row>
    <row r="222" spans="1:12" ht="12.75">
      <c r="A222" s="4" t="s">
        <v>248</v>
      </c>
      <c r="B222" s="4" t="s">
        <v>357</v>
      </c>
      <c r="C222" s="4" t="s">
        <v>278</v>
      </c>
      <c r="D222" s="8">
        <v>2.5</v>
      </c>
      <c r="E222">
        <f>SUMIF(Appoggio!$B$2:$B$500,B222,Appoggio!$C$2:$C$500)</f>
        <v>0</v>
      </c>
      <c r="F222">
        <f t="shared" si="3"/>
        <v>1</v>
      </c>
      <c r="L222">
        <v>2</v>
      </c>
    </row>
    <row r="223" spans="1:12" ht="12.75">
      <c r="A223" s="4" t="s">
        <v>248</v>
      </c>
      <c r="B223" s="4" t="s">
        <v>370</v>
      </c>
      <c r="C223" s="4" t="s">
        <v>252</v>
      </c>
      <c r="D223" s="8">
        <v>2.5</v>
      </c>
      <c r="E223">
        <f>SUMIF(Appoggio!$B$2:$B$500,B223,Appoggio!$C$2:$C$500)</f>
        <v>0</v>
      </c>
      <c r="F223">
        <f t="shared" si="3"/>
        <v>1</v>
      </c>
      <c r="L223">
        <v>2</v>
      </c>
    </row>
    <row r="224" spans="1:12" ht="12.75">
      <c r="A224" s="4" t="s">
        <v>248</v>
      </c>
      <c r="B224" s="4" t="s">
        <v>302</v>
      </c>
      <c r="C224" s="4" t="s">
        <v>268</v>
      </c>
      <c r="D224" s="8">
        <v>2.4</v>
      </c>
      <c r="E224">
        <f>SUMIF(Appoggio!$B$2:$B$500,B224,Appoggio!$C$2:$C$500)</f>
        <v>0</v>
      </c>
      <c r="F224">
        <f t="shared" si="3"/>
        <v>1</v>
      </c>
      <c r="L224">
        <v>2</v>
      </c>
    </row>
    <row r="225" spans="1:12" ht="12.75">
      <c r="A225" s="4" t="s">
        <v>248</v>
      </c>
      <c r="B225" s="4" t="s">
        <v>463</v>
      </c>
      <c r="C225" s="4" t="s">
        <v>386</v>
      </c>
      <c r="D225" s="8">
        <v>2.2</v>
      </c>
      <c r="E225">
        <f>SUMIF(Appoggio!$B$2:$B$500,B225,Appoggio!$C$2:$C$500)</f>
        <v>71</v>
      </c>
      <c r="F225">
        <f t="shared" si="3"/>
        <v>0</v>
      </c>
      <c r="L225">
        <v>2</v>
      </c>
    </row>
    <row r="226" spans="1:12" ht="12.75">
      <c r="A226" s="4" t="s">
        <v>248</v>
      </c>
      <c r="B226" s="4" t="s">
        <v>121</v>
      </c>
      <c r="C226" s="4" t="s">
        <v>278</v>
      </c>
      <c r="D226" s="8">
        <v>2.2</v>
      </c>
      <c r="E226">
        <f>SUMIF(Appoggio!$B$2:$B$500,B226,Appoggio!$C$2:$C$500)</f>
        <v>0</v>
      </c>
      <c r="F226">
        <f t="shared" si="3"/>
        <v>1</v>
      </c>
      <c r="L226">
        <v>2</v>
      </c>
    </row>
    <row r="227" spans="1:12" ht="12.75">
      <c r="A227" s="4" t="s">
        <v>248</v>
      </c>
      <c r="B227" s="4" t="s">
        <v>233</v>
      </c>
      <c r="C227" s="4" t="s">
        <v>268</v>
      </c>
      <c r="D227" s="8">
        <v>2.1</v>
      </c>
      <c r="E227">
        <f>SUMIF(Appoggio!$B$2:$B$500,B227,Appoggio!$C$2:$C$500)</f>
        <v>0</v>
      </c>
      <c r="F227">
        <f t="shared" si="3"/>
        <v>1</v>
      </c>
      <c r="L227">
        <v>2</v>
      </c>
    </row>
    <row r="228" spans="1:12" ht="12.75">
      <c r="A228" s="4" t="s">
        <v>248</v>
      </c>
      <c r="B228" s="4" t="s">
        <v>303</v>
      </c>
      <c r="C228" s="4" t="s">
        <v>266</v>
      </c>
      <c r="D228" s="8">
        <v>2</v>
      </c>
      <c r="E228">
        <f>SUMIF(Appoggio!$B$2:$B$500,B228,Appoggio!$C$2:$C$500)</f>
        <v>0</v>
      </c>
      <c r="F228">
        <f t="shared" si="3"/>
        <v>1</v>
      </c>
      <c r="L228">
        <v>2</v>
      </c>
    </row>
    <row r="229" spans="1:12" ht="12.75">
      <c r="A229" s="4" t="s">
        <v>248</v>
      </c>
      <c r="B229" s="4" t="s">
        <v>468</v>
      </c>
      <c r="C229" s="4" t="s">
        <v>258</v>
      </c>
      <c r="D229" s="8">
        <v>1.8</v>
      </c>
      <c r="E229">
        <f>SUMIF(Appoggio!$B$2:$B$500,B229,Appoggio!$C$2:$C$500)</f>
        <v>0</v>
      </c>
      <c r="F229">
        <f t="shared" si="3"/>
        <v>1</v>
      </c>
      <c r="L229">
        <v>2</v>
      </c>
    </row>
    <row r="230" spans="1:12" ht="12.75">
      <c r="A230" s="4" t="s">
        <v>248</v>
      </c>
      <c r="B230" s="4" t="s">
        <v>364</v>
      </c>
      <c r="C230" s="4" t="s">
        <v>257</v>
      </c>
      <c r="D230" s="8">
        <v>1.8</v>
      </c>
      <c r="E230">
        <f>SUMIF(Appoggio!$B$2:$B$500,B230,Appoggio!$C$2:$C$500)</f>
        <v>0</v>
      </c>
      <c r="F230">
        <f t="shared" si="3"/>
        <v>1</v>
      </c>
      <c r="L230">
        <v>2</v>
      </c>
    </row>
    <row r="231" spans="1:12" ht="12.75">
      <c r="A231" s="4" t="s">
        <v>248</v>
      </c>
      <c r="B231" s="4" t="s">
        <v>467</v>
      </c>
      <c r="C231" s="4" t="s">
        <v>384</v>
      </c>
      <c r="D231" s="8">
        <v>1.8</v>
      </c>
      <c r="E231">
        <f>SUMIF(Appoggio!$B$2:$B$500,B231,Appoggio!$C$2:$C$500)</f>
        <v>0</v>
      </c>
      <c r="F231">
        <f t="shared" si="3"/>
        <v>1</v>
      </c>
      <c r="L231">
        <v>2</v>
      </c>
    </row>
    <row r="232" spans="1:12" ht="12.75">
      <c r="A232" s="4" t="s">
        <v>248</v>
      </c>
      <c r="B232" s="4" t="s">
        <v>469</v>
      </c>
      <c r="C232" s="4" t="s">
        <v>277</v>
      </c>
      <c r="D232" s="8">
        <v>1.7</v>
      </c>
      <c r="E232">
        <f>SUMIF(Appoggio!$B$2:$B$500,B232,Appoggio!$C$2:$C$500)</f>
        <v>371</v>
      </c>
      <c r="F232">
        <f t="shared" si="3"/>
        <v>0</v>
      </c>
      <c r="L232">
        <v>2</v>
      </c>
    </row>
    <row r="233" spans="1:12" ht="12.75">
      <c r="A233" s="4" t="s">
        <v>248</v>
      </c>
      <c r="B233" s="4" t="s">
        <v>466</v>
      </c>
      <c r="C233" s="4" t="s">
        <v>389</v>
      </c>
      <c r="D233" s="8">
        <v>1.7</v>
      </c>
      <c r="E233">
        <f>SUMIF(Appoggio!$B$2:$B$500,B233,Appoggio!$C$2:$C$500)</f>
        <v>0</v>
      </c>
      <c r="F233">
        <f t="shared" si="3"/>
        <v>1</v>
      </c>
      <c r="L233">
        <v>2</v>
      </c>
    </row>
    <row r="234" spans="1:12" ht="12.75">
      <c r="A234" s="4" t="s">
        <v>248</v>
      </c>
      <c r="B234" s="4" t="s">
        <v>470</v>
      </c>
      <c r="C234" s="4" t="s">
        <v>278</v>
      </c>
      <c r="D234" s="8">
        <v>1.6</v>
      </c>
      <c r="E234">
        <f>SUMIF(Appoggio!$B$2:$B$500,B234,Appoggio!$C$2:$C$500)</f>
        <v>0</v>
      </c>
      <c r="F234">
        <f t="shared" si="3"/>
        <v>1</v>
      </c>
      <c r="L234">
        <v>2</v>
      </c>
    </row>
    <row r="235" spans="1:12" ht="12.75">
      <c r="A235" s="4" t="s">
        <v>248</v>
      </c>
      <c r="B235" s="4" t="s">
        <v>124</v>
      </c>
      <c r="C235" s="4" t="s">
        <v>277</v>
      </c>
      <c r="D235" s="8">
        <v>1.6</v>
      </c>
      <c r="E235">
        <f>SUMIF(Appoggio!$B$2:$B$500,B235,Appoggio!$C$2:$C$500)</f>
        <v>0</v>
      </c>
      <c r="F235">
        <f t="shared" si="3"/>
        <v>1</v>
      </c>
      <c r="L235">
        <v>2</v>
      </c>
    </row>
    <row r="236" spans="1:12" ht="12.75">
      <c r="A236" s="4" t="s">
        <v>248</v>
      </c>
      <c r="B236" s="4" t="s">
        <v>471</v>
      </c>
      <c r="C236" s="4" t="s">
        <v>260</v>
      </c>
      <c r="D236" s="8">
        <v>1.5</v>
      </c>
      <c r="E236">
        <f>SUMIF(Appoggio!$B$2:$B$500,B236,Appoggio!$C$2:$C$500)</f>
        <v>0</v>
      </c>
      <c r="F236">
        <f t="shared" si="3"/>
        <v>1</v>
      </c>
      <c r="L236">
        <v>2</v>
      </c>
    </row>
    <row r="237" spans="1:12" ht="12.75">
      <c r="A237" s="4" t="s">
        <v>248</v>
      </c>
      <c r="B237" s="4" t="s">
        <v>376</v>
      </c>
      <c r="C237" s="4" t="s">
        <v>278</v>
      </c>
      <c r="D237" s="8">
        <v>1.5</v>
      </c>
      <c r="E237">
        <f>SUMIF(Appoggio!$B$2:$B$500,B237,Appoggio!$C$2:$C$500)</f>
        <v>0</v>
      </c>
      <c r="F237">
        <f t="shared" si="3"/>
        <v>1</v>
      </c>
      <c r="L237">
        <v>2</v>
      </c>
    </row>
    <row r="238" spans="1:12" ht="12.75">
      <c r="A238" s="4" t="s">
        <v>248</v>
      </c>
      <c r="B238" s="4" t="s">
        <v>473</v>
      </c>
      <c r="C238" s="4" t="s">
        <v>271</v>
      </c>
      <c r="D238" s="8">
        <v>1.4</v>
      </c>
      <c r="E238">
        <f>SUMIF(Appoggio!$B$2:$B$500,B238,Appoggio!$C$2:$C$500)</f>
        <v>0</v>
      </c>
      <c r="F238">
        <f t="shared" si="3"/>
        <v>1</v>
      </c>
      <c r="L238">
        <v>2</v>
      </c>
    </row>
    <row r="239" spans="1:12" ht="12.75">
      <c r="A239" s="4" t="s">
        <v>248</v>
      </c>
      <c r="B239" s="4" t="s">
        <v>472</v>
      </c>
      <c r="C239" s="4" t="s">
        <v>262</v>
      </c>
      <c r="D239" s="8">
        <v>1.4</v>
      </c>
      <c r="E239">
        <f>SUMIF(Appoggio!$B$2:$B$500,B239,Appoggio!$C$2:$C$500)</f>
        <v>0</v>
      </c>
      <c r="F239">
        <f t="shared" si="3"/>
        <v>1</v>
      </c>
      <c r="L239">
        <v>2</v>
      </c>
    </row>
    <row r="240" spans="1:12" ht="12.75">
      <c r="A240" s="4" t="s">
        <v>248</v>
      </c>
      <c r="B240" s="4" t="s">
        <v>276</v>
      </c>
      <c r="C240" s="4" t="s">
        <v>264</v>
      </c>
      <c r="D240" s="8">
        <v>1.2</v>
      </c>
      <c r="E240">
        <f>SUMIF(Appoggio!$B$2:$B$500,B240,Appoggio!$C$2:$C$500)</f>
        <v>0</v>
      </c>
      <c r="F240">
        <f t="shared" si="3"/>
        <v>1</v>
      </c>
      <c r="L240">
        <v>2</v>
      </c>
    </row>
    <row r="241" spans="1:12" ht="12.75">
      <c r="A241" s="4" t="s">
        <v>248</v>
      </c>
      <c r="B241" s="4" t="s">
        <v>307</v>
      </c>
      <c r="C241" s="4" t="s">
        <v>269</v>
      </c>
      <c r="D241" s="8">
        <v>1.2</v>
      </c>
      <c r="E241">
        <f>SUMIF(Appoggio!$B$2:$B$500,B241,Appoggio!$C$2:$C$500)</f>
        <v>0</v>
      </c>
      <c r="F241">
        <f t="shared" si="3"/>
        <v>1</v>
      </c>
      <c r="L241">
        <v>2</v>
      </c>
    </row>
    <row r="242" spans="1:12" ht="12.75">
      <c r="A242" s="4" t="s">
        <v>248</v>
      </c>
      <c r="B242" s="4" t="s">
        <v>610</v>
      </c>
      <c r="C242" s="4" t="s">
        <v>266</v>
      </c>
      <c r="D242" s="8">
        <v>1.2</v>
      </c>
      <c r="E242">
        <f>SUMIF(Appoggio!$B$2:$B$500,B242,Appoggio!$C$2:$C$500)</f>
        <v>0</v>
      </c>
      <c r="F242">
        <f t="shared" si="3"/>
        <v>1</v>
      </c>
      <c r="L242">
        <v>2</v>
      </c>
    </row>
    <row r="243" spans="1:12" ht="12.75">
      <c r="A243" s="4" t="s">
        <v>248</v>
      </c>
      <c r="B243" s="4" t="s">
        <v>474</v>
      </c>
      <c r="C243" s="4" t="s">
        <v>268</v>
      </c>
      <c r="D243" s="8">
        <v>1.2</v>
      </c>
      <c r="E243">
        <f>SUMIF(Appoggio!$B$2:$B$500,B243,Appoggio!$C$2:$C$500)</f>
        <v>0</v>
      </c>
      <c r="F243">
        <f t="shared" si="3"/>
        <v>1</v>
      </c>
      <c r="L243">
        <v>2</v>
      </c>
    </row>
    <row r="244" spans="1:12" ht="12.75">
      <c r="A244" s="4" t="s">
        <v>248</v>
      </c>
      <c r="B244" s="4" t="s">
        <v>475</v>
      </c>
      <c r="C244" s="4" t="s">
        <v>258</v>
      </c>
      <c r="D244" s="8">
        <v>1.1</v>
      </c>
      <c r="E244">
        <f>SUMIF(Appoggio!$B$2:$B$500,B244,Appoggio!$C$2:$C$500)</f>
        <v>0</v>
      </c>
      <c r="F244">
        <f t="shared" si="3"/>
        <v>1</v>
      </c>
      <c r="L244">
        <v>2</v>
      </c>
    </row>
    <row r="245" spans="1:12" ht="12.75">
      <c r="A245" s="4" t="s">
        <v>248</v>
      </c>
      <c r="B245" s="4" t="s">
        <v>476</v>
      </c>
      <c r="C245" s="4" t="s">
        <v>386</v>
      </c>
      <c r="D245" s="8">
        <v>1</v>
      </c>
      <c r="E245">
        <f>SUMIF(Appoggio!$B$2:$B$500,B245,Appoggio!$C$2:$C$500)</f>
        <v>0</v>
      </c>
      <c r="F245">
        <f t="shared" si="3"/>
        <v>1</v>
      </c>
      <c r="L245">
        <v>2</v>
      </c>
    </row>
    <row r="246" spans="1:12" ht="12.75">
      <c r="A246" s="4" t="s">
        <v>248</v>
      </c>
      <c r="B246" s="4" t="s">
        <v>477</v>
      </c>
      <c r="C246" s="4" t="s">
        <v>94</v>
      </c>
      <c r="D246" s="8">
        <v>1</v>
      </c>
      <c r="E246">
        <f>SUMIF(Appoggio!$B$2:$B$500,B246,Appoggio!$C$2:$C$500)</f>
        <v>312</v>
      </c>
      <c r="F246">
        <f t="shared" si="3"/>
        <v>0</v>
      </c>
      <c r="L246">
        <v>2</v>
      </c>
    </row>
    <row r="247" spans="1:12" ht="12.75">
      <c r="A247" s="2" t="s">
        <v>251</v>
      </c>
      <c r="B247" s="2" t="s">
        <v>31</v>
      </c>
      <c r="C247" s="2" t="s">
        <v>269</v>
      </c>
      <c r="D247" s="9">
        <v>31.7</v>
      </c>
      <c r="E247">
        <f>SUMIF(Appoggio!$B$2:$B$500,B247,Appoggio!$C$2:$C$500)</f>
        <v>287</v>
      </c>
      <c r="F247">
        <f t="shared" si="3"/>
        <v>0</v>
      </c>
      <c r="L247">
        <v>3</v>
      </c>
    </row>
    <row r="248" spans="1:12" ht="12.75">
      <c r="A248" s="2" t="s">
        <v>251</v>
      </c>
      <c r="B248" s="2" t="s">
        <v>312</v>
      </c>
      <c r="C248" s="2" t="s">
        <v>94</v>
      </c>
      <c r="D248" s="9">
        <v>26.6</v>
      </c>
      <c r="E248">
        <f>SUMIF(Appoggio!$B$2:$B$500,B248,Appoggio!$C$2:$C$500)</f>
        <v>290</v>
      </c>
      <c r="F248">
        <f t="shared" si="3"/>
        <v>0</v>
      </c>
      <c r="L248">
        <v>3</v>
      </c>
    </row>
    <row r="249" spans="1:12" ht="12.75">
      <c r="A249" s="2" t="s">
        <v>251</v>
      </c>
      <c r="B249" s="2" t="s">
        <v>129</v>
      </c>
      <c r="C249" s="2" t="s">
        <v>255</v>
      </c>
      <c r="D249" s="9">
        <v>23.7</v>
      </c>
      <c r="E249">
        <f>SUMIF(Appoggio!$B$2:$B$500,B249,Appoggio!$C$2:$C$500)</f>
        <v>318</v>
      </c>
      <c r="F249">
        <f t="shared" si="3"/>
        <v>0</v>
      </c>
      <c r="L249">
        <v>3</v>
      </c>
    </row>
    <row r="250" spans="1:12" ht="12.75">
      <c r="A250" s="2" t="s">
        <v>251</v>
      </c>
      <c r="B250" s="2" t="s">
        <v>80</v>
      </c>
      <c r="C250" s="2" t="s">
        <v>277</v>
      </c>
      <c r="D250" s="9">
        <v>23.3</v>
      </c>
      <c r="E250">
        <f>SUMIF(Appoggio!$B$2:$B$500,B250,Appoggio!$C$2:$C$500)</f>
        <v>43</v>
      </c>
      <c r="F250">
        <f t="shared" si="3"/>
        <v>0</v>
      </c>
      <c r="L250">
        <v>3</v>
      </c>
    </row>
    <row r="251" spans="1:12" ht="12.75">
      <c r="A251" s="2" t="s">
        <v>251</v>
      </c>
      <c r="B251" s="2" t="s">
        <v>205</v>
      </c>
      <c r="C251" s="2" t="s">
        <v>260</v>
      </c>
      <c r="D251" s="9">
        <v>23.3</v>
      </c>
      <c r="E251">
        <f>SUMIF(Appoggio!$B$2:$B$500,B251,Appoggio!$C$2:$C$500)</f>
        <v>73</v>
      </c>
      <c r="F251">
        <f t="shared" si="3"/>
        <v>0</v>
      </c>
      <c r="L251">
        <v>3</v>
      </c>
    </row>
    <row r="252" spans="1:12" ht="12.75">
      <c r="A252" s="2" t="s">
        <v>251</v>
      </c>
      <c r="B252" s="2" t="s">
        <v>350</v>
      </c>
      <c r="C252" s="2" t="s">
        <v>263</v>
      </c>
      <c r="D252" s="9">
        <v>20.3</v>
      </c>
      <c r="E252">
        <f>SUMIF(Appoggio!$B$2:$B$500,B252,Appoggio!$C$2:$C$500)</f>
        <v>192</v>
      </c>
      <c r="F252">
        <f t="shared" si="3"/>
        <v>0</v>
      </c>
      <c r="L252">
        <v>3</v>
      </c>
    </row>
    <row r="253" spans="1:12" ht="12.75">
      <c r="A253" s="2" t="s">
        <v>251</v>
      </c>
      <c r="B253" s="2" t="s">
        <v>135</v>
      </c>
      <c r="C253" s="2" t="s">
        <v>263</v>
      </c>
      <c r="D253" s="9">
        <v>20</v>
      </c>
      <c r="E253">
        <f>SUMIF(Appoggio!$B$2:$B$500,B253,Appoggio!$C$2:$C$500)</f>
        <v>288</v>
      </c>
      <c r="F253">
        <f t="shared" si="3"/>
        <v>0</v>
      </c>
      <c r="L253">
        <v>3</v>
      </c>
    </row>
    <row r="254" spans="1:12" ht="12.75">
      <c r="A254" s="2" t="s">
        <v>251</v>
      </c>
      <c r="B254" s="2" t="s">
        <v>136</v>
      </c>
      <c r="C254" s="2" t="s">
        <v>269</v>
      </c>
      <c r="D254" s="9">
        <v>19.8</v>
      </c>
      <c r="E254">
        <f>SUMIF(Appoggio!$B$2:$B$500,B254,Appoggio!$C$2:$C$500)</f>
        <v>343</v>
      </c>
      <c r="F254">
        <f t="shared" si="3"/>
        <v>0</v>
      </c>
      <c r="L254">
        <v>3</v>
      </c>
    </row>
    <row r="255" spans="1:12" ht="12.75">
      <c r="A255" s="2" t="s">
        <v>251</v>
      </c>
      <c r="B255" s="2" t="s">
        <v>10</v>
      </c>
      <c r="C255" s="2" t="s">
        <v>263</v>
      </c>
      <c r="D255" s="9">
        <v>19.3</v>
      </c>
      <c r="E255">
        <f>SUMIF(Appoggio!$B$2:$B$500,B255,Appoggio!$C$2:$C$500)</f>
        <v>159</v>
      </c>
      <c r="F255">
        <f t="shared" si="3"/>
        <v>0</v>
      </c>
      <c r="L255">
        <v>3</v>
      </c>
    </row>
    <row r="256" spans="1:12" ht="12.75">
      <c r="A256" s="2" t="s">
        <v>251</v>
      </c>
      <c r="B256" s="2" t="s">
        <v>159</v>
      </c>
      <c r="C256" s="2" t="s">
        <v>260</v>
      </c>
      <c r="D256" s="9">
        <v>19.1</v>
      </c>
      <c r="E256">
        <f>SUMIF(Appoggio!$B$2:$B$500,B256,Appoggio!$C$2:$C$500)</f>
        <v>315</v>
      </c>
      <c r="F256">
        <f t="shared" si="3"/>
        <v>0</v>
      </c>
      <c r="L256">
        <v>3</v>
      </c>
    </row>
    <row r="257" spans="1:12" ht="12.75">
      <c r="A257" s="2" t="s">
        <v>251</v>
      </c>
      <c r="B257" s="2" t="s">
        <v>478</v>
      </c>
      <c r="C257" s="2" t="s">
        <v>271</v>
      </c>
      <c r="D257" s="9">
        <v>18.5</v>
      </c>
      <c r="E257">
        <f>SUMIF(Appoggio!$B$2:$B$500,B257,Appoggio!$C$2:$C$500)</f>
        <v>50</v>
      </c>
      <c r="F257">
        <f t="shared" si="3"/>
        <v>0</v>
      </c>
      <c r="L257">
        <v>3</v>
      </c>
    </row>
    <row r="258" spans="1:12" ht="12.75">
      <c r="A258" s="2" t="s">
        <v>251</v>
      </c>
      <c r="B258" s="2" t="s">
        <v>225</v>
      </c>
      <c r="C258" s="2" t="s">
        <v>268</v>
      </c>
      <c r="D258" s="9">
        <v>18</v>
      </c>
      <c r="E258">
        <f>SUMIF(Appoggio!$B$2:$B$500,B258,Appoggio!$C$2:$C$500)</f>
        <v>12</v>
      </c>
      <c r="F258">
        <f t="shared" si="3"/>
        <v>0</v>
      </c>
      <c r="L258">
        <v>3</v>
      </c>
    </row>
    <row r="259" spans="1:12" ht="12.75">
      <c r="A259" s="2" t="s">
        <v>251</v>
      </c>
      <c r="B259" s="2" t="s">
        <v>378</v>
      </c>
      <c r="C259" s="2" t="s">
        <v>262</v>
      </c>
      <c r="D259" s="9">
        <v>17.3</v>
      </c>
      <c r="E259">
        <f>SUMIF(Appoggio!$B$2:$B$500,B259,Appoggio!$C$2:$C$500)</f>
        <v>72</v>
      </c>
      <c r="F259">
        <f aca="true" t="shared" si="4" ref="F259:F322">IF(E259=0,1,0)</f>
        <v>0</v>
      </c>
      <c r="L259">
        <v>3</v>
      </c>
    </row>
    <row r="260" spans="1:12" ht="12.75">
      <c r="A260" s="2" t="s">
        <v>251</v>
      </c>
      <c r="B260" s="2" t="s">
        <v>13</v>
      </c>
      <c r="C260" s="2" t="s">
        <v>277</v>
      </c>
      <c r="D260" s="9">
        <v>16.2</v>
      </c>
      <c r="E260">
        <f>SUMIF(Appoggio!$B$2:$B$500,B260,Appoggio!$C$2:$C$500)</f>
        <v>373</v>
      </c>
      <c r="F260">
        <f t="shared" si="4"/>
        <v>0</v>
      </c>
      <c r="L260">
        <v>3</v>
      </c>
    </row>
    <row r="261" spans="1:12" ht="12.75">
      <c r="A261" s="2" t="s">
        <v>251</v>
      </c>
      <c r="B261" s="2" t="s">
        <v>320</v>
      </c>
      <c r="C261" s="2" t="s">
        <v>268</v>
      </c>
      <c r="D261" s="9">
        <v>16.2</v>
      </c>
      <c r="E261">
        <f>SUMIF(Appoggio!$B$2:$B$500,B261,Appoggio!$C$2:$C$500)</f>
        <v>45</v>
      </c>
      <c r="F261">
        <f t="shared" si="4"/>
        <v>0</v>
      </c>
      <c r="L261">
        <v>3</v>
      </c>
    </row>
    <row r="262" spans="1:12" ht="12.75">
      <c r="A262" s="2" t="s">
        <v>251</v>
      </c>
      <c r="B262" s="2" t="s">
        <v>134</v>
      </c>
      <c r="C262" s="2" t="s">
        <v>263</v>
      </c>
      <c r="D262" s="9">
        <v>16.1</v>
      </c>
      <c r="E262">
        <f>SUMIF(Appoggio!$B$2:$B$500,B262,Appoggio!$C$2:$C$500)</f>
        <v>404</v>
      </c>
      <c r="F262">
        <f t="shared" si="4"/>
        <v>0</v>
      </c>
      <c r="L262">
        <v>3</v>
      </c>
    </row>
    <row r="263" spans="1:12" ht="12.75">
      <c r="A263" s="2" t="s">
        <v>251</v>
      </c>
      <c r="B263" s="2" t="s">
        <v>158</v>
      </c>
      <c r="C263" s="2" t="s">
        <v>384</v>
      </c>
      <c r="D263" s="9">
        <v>15.7</v>
      </c>
      <c r="E263">
        <f>SUMIF(Appoggio!$B$2:$B$500,B263,Appoggio!$C$2:$C$500)</f>
        <v>289</v>
      </c>
      <c r="F263">
        <f t="shared" si="4"/>
        <v>0</v>
      </c>
      <c r="L263">
        <v>3</v>
      </c>
    </row>
    <row r="264" spans="1:12" ht="12.75">
      <c r="A264" s="2" t="s">
        <v>251</v>
      </c>
      <c r="B264" s="2" t="s">
        <v>68</v>
      </c>
      <c r="C264" s="2" t="s">
        <v>258</v>
      </c>
      <c r="D264" s="9">
        <v>15.5</v>
      </c>
      <c r="E264">
        <f>SUMIF(Appoggio!$B$2:$B$500,B264,Appoggio!$C$2:$C$500)</f>
        <v>160</v>
      </c>
      <c r="F264">
        <f t="shared" si="4"/>
        <v>0</v>
      </c>
      <c r="L264">
        <v>3</v>
      </c>
    </row>
    <row r="265" spans="1:12" ht="12.75">
      <c r="A265" s="2" t="s">
        <v>251</v>
      </c>
      <c r="B265" s="2" t="s">
        <v>167</v>
      </c>
      <c r="C265" s="2" t="s">
        <v>266</v>
      </c>
      <c r="D265" s="9">
        <v>15.4</v>
      </c>
      <c r="E265">
        <f>SUMIF(Appoggio!$B$2:$B$500,B265,Appoggio!$C$2:$C$500)</f>
        <v>82</v>
      </c>
      <c r="F265">
        <f t="shared" si="4"/>
        <v>0</v>
      </c>
      <c r="L265">
        <v>3</v>
      </c>
    </row>
    <row r="266" spans="1:12" ht="12.75">
      <c r="A266" s="2" t="s">
        <v>251</v>
      </c>
      <c r="B266" s="2" t="s">
        <v>81</v>
      </c>
      <c r="C266" s="2" t="s">
        <v>257</v>
      </c>
      <c r="D266" s="9">
        <v>15.3</v>
      </c>
      <c r="E266">
        <f>SUMIF(Appoggio!$B$2:$B$500,B266,Appoggio!$C$2:$C$500)</f>
        <v>44</v>
      </c>
      <c r="F266">
        <f t="shared" si="4"/>
        <v>0</v>
      </c>
      <c r="L266">
        <v>3</v>
      </c>
    </row>
    <row r="267" spans="1:12" ht="12.75">
      <c r="A267" s="2" t="s">
        <v>251</v>
      </c>
      <c r="B267" s="2" t="s">
        <v>5</v>
      </c>
      <c r="C267" s="2" t="s">
        <v>262</v>
      </c>
      <c r="D267" s="9">
        <v>15.1</v>
      </c>
      <c r="E267">
        <f>SUMIF(Appoggio!$B$2:$B$500,B267,Appoggio!$C$2:$C$500)</f>
        <v>46</v>
      </c>
      <c r="F267">
        <f t="shared" si="4"/>
        <v>0</v>
      </c>
      <c r="L267">
        <v>3</v>
      </c>
    </row>
    <row r="268" spans="1:12" ht="12.75">
      <c r="A268" s="2" t="s">
        <v>251</v>
      </c>
      <c r="B268" s="2" t="s">
        <v>57</v>
      </c>
      <c r="C268" s="2" t="s">
        <v>271</v>
      </c>
      <c r="D268" s="9">
        <v>15.1</v>
      </c>
      <c r="E268">
        <f>SUMIF(Appoggio!$B$2:$B$500,B268,Appoggio!$C$2:$C$500)</f>
        <v>405</v>
      </c>
      <c r="F268">
        <f t="shared" si="4"/>
        <v>0</v>
      </c>
      <c r="L268">
        <v>3</v>
      </c>
    </row>
    <row r="269" spans="1:12" ht="12.75">
      <c r="A269" s="2" t="s">
        <v>251</v>
      </c>
      <c r="B269" s="2" t="s">
        <v>272</v>
      </c>
      <c r="C269" s="2" t="s">
        <v>260</v>
      </c>
      <c r="D269" s="9">
        <v>14.6</v>
      </c>
      <c r="E269">
        <f>SUMIF(Appoggio!$B$2:$B$500,B269,Appoggio!$C$2:$C$500)</f>
        <v>342</v>
      </c>
      <c r="F269">
        <f t="shared" si="4"/>
        <v>0</v>
      </c>
      <c r="L269">
        <v>3</v>
      </c>
    </row>
    <row r="270" spans="1:12" ht="12.75">
      <c r="A270" s="2" t="s">
        <v>251</v>
      </c>
      <c r="B270" s="2" t="s">
        <v>6</v>
      </c>
      <c r="C270" s="2" t="s">
        <v>249</v>
      </c>
      <c r="D270" s="9">
        <v>14.6</v>
      </c>
      <c r="E270">
        <f>SUMIF(Appoggio!$B$2:$B$500,B270,Appoggio!$C$2:$C$500)</f>
        <v>291</v>
      </c>
      <c r="F270">
        <f t="shared" si="4"/>
        <v>0</v>
      </c>
      <c r="L270">
        <v>3</v>
      </c>
    </row>
    <row r="271" spans="1:12" ht="12.75">
      <c r="A271" s="2" t="s">
        <v>251</v>
      </c>
      <c r="B271" s="2" t="s">
        <v>176</v>
      </c>
      <c r="C271" s="2" t="s">
        <v>278</v>
      </c>
      <c r="D271" s="9">
        <v>14.3</v>
      </c>
      <c r="E271">
        <f>SUMIF(Appoggio!$B$2:$B$500,B271,Appoggio!$C$2:$C$500)</f>
        <v>162</v>
      </c>
      <c r="F271">
        <f t="shared" si="4"/>
        <v>0</v>
      </c>
      <c r="L271">
        <v>3</v>
      </c>
    </row>
    <row r="272" spans="1:12" ht="12.75">
      <c r="A272" s="2" t="s">
        <v>251</v>
      </c>
      <c r="B272" s="2" t="s">
        <v>130</v>
      </c>
      <c r="C272" s="2" t="s">
        <v>260</v>
      </c>
      <c r="D272" s="9">
        <v>14</v>
      </c>
      <c r="E272">
        <f>SUMIF(Appoggio!$B$2:$B$500,B272,Appoggio!$C$2:$C$500)</f>
        <v>15</v>
      </c>
      <c r="F272">
        <f t="shared" si="4"/>
        <v>0</v>
      </c>
      <c r="L272">
        <v>3</v>
      </c>
    </row>
    <row r="273" spans="1:12" ht="12.75">
      <c r="A273" s="2" t="s">
        <v>251</v>
      </c>
      <c r="B273" s="2" t="s">
        <v>132</v>
      </c>
      <c r="C273" s="2" t="s">
        <v>269</v>
      </c>
      <c r="D273" s="9">
        <v>13.8</v>
      </c>
      <c r="E273">
        <f>SUMIF(Appoggio!$B$2:$B$500,B273,Appoggio!$C$2:$C$500)</f>
        <v>103</v>
      </c>
      <c r="F273">
        <f t="shared" si="4"/>
        <v>0</v>
      </c>
      <c r="L273">
        <v>3</v>
      </c>
    </row>
    <row r="274" spans="1:12" ht="12.75">
      <c r="A274" s="2" t="s">
        <v>251</v>
      </c>
      <c r="B274" s="2" t="s">
        <v>484</v>
      </c>
      <c r="C274" s="2" t="s">
        <v>389</v>
      </c>
      <c r="D274" s="9">
        <v>13.7</v>
      </c>
      <c r="E274">
        <f>SUMIF(Appoggio!$B$2:$B$500,B274,Appoggio!$C$2:$C$500)</f>
        <v>49</v>
      </c>
      <c r="F274">
        <f t="shared" si="4"/>
        <v>0</v>
      </c>
      <c r="L274">
        <v>3</v>
      </c>
    </row>
    <row r="275" spans="1:12" ht="12.75">
      <c r="A275" s="2" t="s">
        <v>251</v>
      </c>
      <c r="B275" s="2" t="s">
        <v>485</v>
      </c>
      <c r="C275" s="2" t="s">
        <v>386</v>
      </c>
      <c r="D275" s="9">
        <v>13.5</v>
      </c>
      <c r="E275">
        <f>SUMIF(Appoggio!$B$2:$B$500,B275,Appoggio!$C$2:$C$500)</f>
        <v>77</v>
      </c>
      <c r="F275">
        <f t="shared" si="4"/>
        <v>0</v>
      </c>
      <c r="L275">
        <v>3</v>
      </c>
    </row>
    <row r="276" spans="1:12" ht="12.75">
      <c r="A276" s="2" t="s">
        <v>251</v>
      </c>
      <c r="B276" s="2" t="s">
        <v>356</v>
      </c>
      <c r="C276" s="2" t="s">
        <v>94</v>
      </c>
      <c r="D276" s="9">
        <v>13.3</v>
      </c>
      <c r="E276">
        <f>SUMIF(Appoggio!$B$2:$B$500,B276,Appoggio!$C$2:$C$500)</f>
        <v>313</v>
      </c>
      <c r="F276">
        <f t="shared" si="4"/>
        <v>0</v>
      </c>
      <c r="L276">
        <v>3</v>
      </c>
    </row>
    <row r="277" spans="1:12" ht="12.75">
      <c r="A277" s="2" t="s">
        <v>251</v>
      </c>
      <c r="B277" s="2" t="s">
        <v>133</v>
      </c>
      <c r="C277" s="2" t="s">
        <v>271</v>
      </c>
      <c r="D277" s="9">
        <v>13.2</v>
      </c>
      <c r="E277">
        <f>SUMIF(Appoggio!$B$2:$B$500,B277,Appoggio!$C$2:$C$500)</f>
        <v>161</v>
      </c>
      <c r="F277">
        <f t="shared" si="4"/>
        <v>0</v>
      </c>
      <c r="L277">
        <v>3</v>
      </c>
    </row>
    <row r="278" spans="1:12" ht="12.75">
      <c r="A278" s="2" t="s">
        <v>251</v>
      </c>
      <c r="B278" s="2" t="s">
        <v>138</v>
      </c>
      <c r="C278" s="2" t="s">
        <v>249</v>
      </c>
      <c r="D278" s="9">
        <v>12.8</v>
      </c>
      <c r="E278">
        <f>SUMIF(Appoggio!$B$2:$B$500,B278,Appoggio!$C$2:$C$500)</f>
        <v>193</v>
      </c>
      <c r="F278">
        <f t="shared" si="4"/>
        <v>0</v>
      </c>
      <c r="L278">
        <v>3</v>
      </c>
    </row>
    <row r="279" spans="1:12" ht="12.75">
      <c r="A279" s="2" t="s">
        <v>251</v>
      </c>
      <c r="B279" s="2" t="s">
        <v>316</v>
      </c>
      <c r="C279" s="2" t="s">
        <v>277</v>
      </c>
      <c r="D279" s="9">
        <v>12.8</v>
      </c>
      <c r="E279">
        <f>SUMIF(Appoggio!$B$2:$B$500,B279,Appoggio!$C$2:$C$500)</f>
        <v>74</v>
      </c>
      <c r="F279">
        <f t="shared" si="4"/>
        <v>0</v>
      </c>
      <c r="L279">
        <v>3</v>
      </c>
    </row>
    <row r="280" spans="1:12" ht="12.75">
      <c r="A280" s="2" t="s">
        <v>251</v>
      </c>
      <c r="B280" s="2" t="s">
        <v>602</v>
      </c>
      <c r="C280" s="2" t="s">
        <v>277</v>
      </c>
      <c r="D280" s="9">
        <v>12.7</v>
      </c>
      <c r="E280">
        <f>SUMIF(Appoggio!$B$2:$B$500,B280,Appoggio!$C$2:$C$500)</f>
        <v>105</v>
      </c>
      <c r="F280">
        <f t="shared" si="4"/>
        <v>0</v>
      </c>
      <c r="L280">
        <v>3</v>
      </c>
    </row>
    <row r="281" spans="1:12" ht="12.75">
      <c r="A281" s="2" t="s">
        <v>251</v>
      </c>
      <c r="B281" s="2" t="s">
        <v>221</v>
      </c>
      <c r="C281" s="2" t="s">
        <v>277</v>
      </c>
      <c r="D281" s="9">
        <v>12.6</v>
      </c>
      <c r="E281">
        <f>SUMIF(Appoggio!$B$2:$B$500,B281,Appoggio!$C$2:$C$500)</f>
        <v>258</v>
      </c>
      <c r="F281">
        <f t="shared" si="4"/>
        <v>0</v>
      </c>
      <c r="L281">
        <v>3</v>
      </c>
    </row>
    <row r="282" spans="1:12" ht="12.75">
      <c r="A282" s="2" t="s">
        <v>251</v>
      </c>
      <c r="B282" s="2" t="s">
        <v>210</v>
      </c>
      <c r="C282" s="2" t="s">
        <v>266</v>
      </c>
      <c r="D282" s="9">
        <v>12.5</v>
      </c>
      <c r="E282">
        <f>SUMIF(Appoggio!$B$2:$B$500,B282,Appoggio!$C$2:$C$500)</f>
        <v>106</v>
      </c>
      <c r="F282">
        <f t="shared" si="4"/>
        <v>0</v>
      </c>
      <c r="L282">
        <v>3</v>
      </c>
    </row>
    <row r="283" spans="1:12" ht="12.75">
      <c r="A283" s="2" t="s">
        <v>251</v>
      </c>
      <c r="B283" s="2" t="s">
        <v>291</v>
      </c>
      <c r="C283" s="2" t="s">
        <v>268</v>
      </c>
      <c r="D283" s="9">
        <v>12.4</v>
      </c>
      <c r="E283">
        <f>SUMIF(Appoggio!$B$2:$B$500,B283,Appoggio!$C$2:$C$500)</f>
        <v>413</v>
      </c>
      <c r="F283">
        <f t="shared" si="4"/>
        <v>0</v>
      </c>
      <c r="L283">
        <v>3</v>
      </c>
    </row>
    <row r="284" spans="1:12" ht="12.75">
      <c r="A284" s="2" t="s">
        <v>251</v>
      </c>
      <c r="B284" s="2" t="s">
        <v>240</v>
      </c>
      <c r="C284" s="2" t="s">
        <v>264</v>
      </c>
      <c r="D284" s="9">
        <v>12.3</v>
      </c>
      <c r="E284">
        <f>SUMIF(Appoggio!$B$2:$B$500,B284,Appoggio!$C$2:$C$500)</f>
        <v>136</v>
      </c>
      <c r="F284">
        <f t="shared" si="4"/>
        <v>0</v>
      </c>
      <c r="L284">
        <v>3</v>
      </c>
    </row>
    <row r="285" spans="1:12" ht="12.75">
      <c r="A285" s="2" t="s">
        <v>251</v>
      </c>
      <c r="B285" s="2" t="s">
        <v>203</v>
      </c>
      <c r="C285" s="2" t="s">
        <v>264</v>
      </c>
      <c r="D285" s="9">
        <v>12.2</v>
      </c>
      <c r="E285">
        <f>SUMIF(Appoggio!$B$2:$B$500,B285,Appoggio!$C$2:$C$500)</f>
        <v>263</v>
      </c>
      <c r="F285">
        <f t="shared" si="4"/>
        <v>0</v>
      </c>
      <c r="L285">
        <v>3</v>
      </c>
    </row>
    <row r="286" spans="1:12" ht="12.75">
      <c r="A286" s="2" t="s">
        <v>251</v>
      </c>
      <c r="B286" s="2" t="s">
        <v>140</v>
      </c>
      <c r="C286" s="2" t="s">
        <v>277</v>
      </c>
      <c r="D286" s="9">
        <v>12.1</v>
      </c>
      <c r="E286">
        <f>SUMIF(Appoggio!$B$2:$B$500,B286,Appoggio!$C$2:$C$500)</f>
        <v>107</v>
      </c>
      <c r="F286">
        <f t="shared" si="4"/>
        <v>0</v>
      </c>
      <c r="L286">
        <v>3</v>
      </c>
    </row>
    <row r="287" spans="1:12" ht="12.75">
      <c r="A287" s="2" t="s">
        <v>251</v>
      </c>
      <c r="B287" s="2" t="s">
        <v>164</v>
      </c>
      <c r="C287" s="2" t="s">
        <v>278</v>
      </c>
      <c r="D287" s="9">
        <v>12.1</v>
      </c>
      <c r="E287">
        <f>SUMIF(Appoggio!$B$2:$B$500,B287,Appoggio!$C$2:$C$500)</f>
        <v>375</v>
      </c>
      <c r="F287">
        <f t="shared" si="4"/>
        <v>0</v>
      </c>
      <c r="L287">
        <v>3</v>
      </c>
    </row>
    <row r="288" spans="1:12" ht="12.75">
      <c r="A288" s="2" t="s">
        <v>251</v>
      </c>
      <c r="B288" s="2" t="s">
        <v>229</v>
      </c>
      <c r="C288" s="2" t="s">
        <v>257</v>
      </c>
      <c r="D288" s="9">
        <v>12</v>
      </c>
      <c r="E288">
        <f>SUMIF(Appoggio!$B$2:$B$500,B288,Appoggio!$C$2:$C$500)</f>
        <v>195</v>
      </c>
      <c r="F288">
        <f t="shared" si="4"/>
        <v>0</v>
      </c>
      <c r="L288">
        <v>3</v>
      </c>
    </row>
    <row r="289" spans="1:12" ht="12.75">
      <c r="A289" s="2" t="s">
        <v>251</v>
      </c>
      <c r="B289" s="2" t="s">
        <v>226</v>
      </c>
      <c r="C289" s="2" t="s">
        <v>253</v>
      </c>
      <c r="D289" s="9">
        <v>12</v>
      </c>
      <c r="E289">
        <f>SUMIF(Appoggio!$B$2:$B$500,B289,Appoggio!$C$2:$C$500)</f>
        <v>140</v>
      </c>
      <c r="F289">
        <f t="shared" si="4"/>
        <v>0</v>
      </c>
      <c r="L289">
        <v>3</v>
      </c>
    </row>
    <row r="290" spans="1:12" ht="12.75">
      <c r="A290" s="2" t="s">
        <v>251</v>
      </c>
      <c r="B290" s="2" t="s">
        <v>142</v>
      </c>
      <c r="C290" s="2" t="s">
        <v>269</v>
      </c>
      <c r="D290" s="9">
        <v>11.8</v>
      </c>
      <c r="E290">
        <f>SUMIF(Appoggio!$B$2:$B$500,B290,Appoggio!$C$2:$C$500)</f>
        <v>344</v>
      </c>
      <c r="F290">
        <f t="shared" si="4"/>
        <v>0</v>
      </c>
      <c r="L290">
        <v>3</v>
      </c>
    </row>
    <row r="291" spans="1:12" ht="12.75">
      <c r="A291" s="2" t="s">
        <v>251</v>
      </c>
      <c r="B291" s="2" t="s">
        <v>223</v>
      </c>
      <c r="C291" s="2" t="s">
        <v>258</v>
      </c>
      <c r="D291" s="9">
        <v>11.8</v>
      </c>
      <c r="E291">
        <f>SUMIF(Appoggio!$B$2:$B$500,B291,Appoggio!$C$2:$C$500)</f>
        <v>224</v>
      </c>
      <c r="F291">
        <f t="shared" si="4"/>
        <v>0</v>
      </c>
      <c r="L291">
        <v>3</v>
      </c>
    </row>
    <row r="292" spans="1:12" ht="12.75">
      <c r="A292" s="2" t="s">
        <v>251</v>
      </c>
      <c r="B292" s="2" t="s">
        <v>143</v>
      </c>
      <c r="C292" s="2" t="s">
        <v>249</v>
      </c>
      <c r="D292" s="9">
        <v>11.8</v>
      </c>
      <c r="E292">
        <f>SUMIF(Appoggio!$B$2:$B$500,B292,Appoggio!$C$2:$C$500)</f>
        <v>75</v>
      </c>
      <c r="F292">
        <f t="shared" si="4"/>
        <v>0</v>
      </c>
      <c r="L292">
        <v>3</v>
      </c>
    </row>
    <row r="293" spans="1:12" ht="12.75">
      <c r="A293" s="2" t="s">
        <v>251</v>
      </c>
      <c r="B293" s="2" t="s">
        <v>487</v>
      </c>
      <c r="C293" s="2" t="s">
        <v>249</v>
      </c>
      <c r="D293" s="9">
        <v>11.5</v>
      </c>
      <c r="E293">
        <f>SUMIF(Appoggio!$B$2:$B$500,B293,Appoggio!$C$2:$C$500)</f>
        <v>16</v>
      </c>
      <c r="F293">
        <f t="shared" si="4"/>
        <v>0</v>
      </c>
      <c r="L293">
        <v>3</v>
      </c>
    </row>
    <row r="294" spans="1:12" ht="12.75">
      <c r="A294" s="2" t="s">
        <v>251</v>
      </c>
      <c r="B294" s="2" t="s">
        <v>489</v>
      </c>
      <c r="C294" s="2" t="s">
        <v>252</v>
      </c>
      <c r="D294" s="9">
        <v>11.4</v>
      </c>
      <c r="E294">
        <f>SUMIF(Appoggio!$B$2:$B$500,B294,Appoggio!$C$2:$C$500)</f>
        <v>202</v>
      </c>
      <c r="F294">
        <f t="shared" si="4"/>
        <v>0</v>
      </c>
      <c r="L294">
        <v>3</v>
      </c>
    </row>
    <row r="295" spans="1:12" ht="12.75">
      <c r="A295" s="2" t="s">
        <v>251</v>
      </c>
      <c r="B295" s="2" t="s">
        <v>206</v>
      </c>
      <c r="C295" s="2" t="s">
        <v>249</v>
      </c>
      <c r="D295" s="9">
        <v>11.4</v>
      </c>
      <c r="E295">
        <f>SUMIF(Appoggio!$B$2:$B$500,B295,Appoggio!$C$2:$C$500)</f>
        <v>78</v>
      </c>
      <c r="F295">
        <f t="shared" si="4"/>
        <v>0</v>
      </c>
      <c r="L295">
        <v>3</v>
      </c>
    </row>
    <row r="296" spans="1:12" ht="12.75">
      <c r="A296" s="2" t="s">
        <v>251</v>
      </c>
      <c r="B296" s="2" t="s">
        <v>521</v>
      </c>
      <c r="C296" s="2" t="s">
        <v>94</v>
      </c>
      <c r="D296" s="9">
        <v>11.4</v>
      </c>
      <c r="E296">
        <f>SUMIF(Appoggio!$B$2:$B$500,B296,Appoggio!$C$2:$C$500)</f>
        <v>376</v>
      </c>
      <c r="F296">
        <f t="shared" si="4"/>
        <v>0</v>
      </c>
      <c r="L296">
        <v>3</v>
      </c>
    </row>
    <row r="297" spans="1:12" ht="12.75">
      <c r="A297" s="2" t="s">
        <v>251</v>
      </c>
      <c r="B297" s="2" t="s">
        <v>50</v>
      </c>
      <c r="C297" s="2" t="s">
        <v>386</v>
      </c>
      <c r="D297" s="9">
        <v>11.3</v>
      </c>
      <c r="E297">
        <f>SUMIF(Appoggio!$B$2:$B$500,B297,Appoggio!$C$2:$C$500)</f>
        <v>13</v>
      </c>
      <c r="F297">
        <f t="shared" si="4"/>
        <v>0</v>
      </c>
      <c r="L297">
        <v>3</v>
      </c>
    </row>
    <row r="298" spans="1:12" ht="12.75">
      <c r="A298" s="2" t="s">
        <v>251</v>
      </c>
      <c r="B298" s="2" t="s">
        <v>222</v>
      </c>
      <c r="C298" s="2" t="s">
        <v>269</v>
      </c>
      <c r="D298" s="9">
        <v>11.2</v>
      </c>
      <c r="E298">
        <f>SUMIF(Appoggio!$B$2:$B$500,B298,Appoggio!$C$2:$C$500)</f>
        <v>194</v>
      </c>
      <c r="F298">
        <f t="shared" si="4"/>
        <v>0</v>
      </c>
      <c r="L298">
        <v>3</v>
      </c>
    </row>
    <row r="299" spans="1:12" ht="12.75">
      <c r="A299" s="2" t="s">
        <v>251</v>
      </c>
      <c r="B299" s="2" t="s">
        <v>328</v>
      </c>
      <c r="C299" s="2" t="s">
        <v>252</v>
      </c>
      <c r="D299" s="9">
        <v>11.2</v>
      </c>
      <c r="E299">
        <f>SUMIF(Appoggio!$B$2:$B$500,B299,Appoggio!$C$2:$C$500)</f>
        <v>48</v>
      </c>
      <c r="F299">
        <f t="shared" si="4"/>
        <v>0</v>
      </c>
      <c r="L299">
        <v>3</v>
      </c>
    </row>
    <row r="300" spans="1:12" ht="12.75">
      <c r="A300" s="2" t="s">
        <v>251</v>
      </c>
      <c r="B300" s="2" t="s">
        <v>17</v>
      </c>
      <c r="C300" s="2" t="s">
        <v>384</v>
      </c>
      <c r="D300" s="9">
        <v>11.2</v>
      </c>
      <c r="E300">
        <f>SUMIF(Appoggio!$B$2:$B$500,B300,Appoggio!$C$2:$C$500)</f>
        <v>196</v>
      </c>
      <c r="F300">
        <f t="shared" si="4"/>
        <v>0</v>
      </c>
      <c r="L300">
        <v>3</v>
      </c>
    </row>
    <row r="301" spans="1:12" ht="12.75">
      <c r="A301" s="2" t="s">
        <v>251</v>
      </c>
      <c r="B301" s="2" t="s">
        <v>495</v>
      </c>
      <c r="C301" s="2" t="s">
        <v>271</v>
      </c>
      <c r="D301" s="9">
        <v>10.7</v>
      </c>
      <c r="E301">
        <f>SUMIF(Appoggio!$B$2:$B$500,B301,Appoggio!$C$2:$C$500)</f>
        <v>284</v>
      </c>
      <c r="F301">
        <f t="shared" si="4"/>
        <v>0</v>
      </c>
      <c r="L301">
        <v>3</v>
      </c>
    </row>
    <row r="302" spans="1:12" ht="12.75">
      <c r="A302" s="2" t="s">
        <v>251</v>
      </c>
      <c r="B302" s="2" t="s">
        <v>30</v>
      </c>
      <c r="C302" s="2" t="s">
        <v>94</v>
      </c>
      <c r="D302" s="9">
        <v>10.6</v>
      </c>
      <c r="E302">
        <f>SUMIF(Appoggio!$B$2:$B$500,B302,Appoggio!$C$2:$C$500)</f>
        <v>286</v>
      </c>
      <c r="F302">
        <f t="shared" si="4"/>
        <v>0</v>
      </c>
      <c r="L302">
        <v>3</v>
      </c>
    </row>
    <row r="303" spans="1:12" ht="12.75">
      <c r="A303" s="2" t="s">
        <v>251</v>
      </c>
      <c r="B303" s="2" t="s">
        <v>368</v>
      </c>
      <c r="C303" s="2" t="s">
        <v>258</v>
      </c>
      <c r="D303" s="9">
        <v>10.6</v>
      </c>
      <c r="E303">
        <f>SUMIF(Appoggio!$B$2:$B$500,B303,Appoggio!$C$2:$C$500)</f>
        <v>14</v>
      </c>
      <c r="F303">
        <f t="shared" si="4"/>
        <v>0</v>
      </c>
      <c r="L303">
        <v>3</v>
      </c>
    </row>
    <row r="304" spans="1:12" ht="12.75">
      <c r="A304" s="2" t="s">
        <v>251</v>
      </c>
      <c r="B304" s="2" t="s">
        <v>380</v>
      </c>
      <c r="C304" s="2" t="s">
        <v>94</v>
      </c>
      <c r="D304" s="9">
        <v>10.5</v>
      </c>
      <c r="E304">
        <f>SUMIF(Appoggio!$B$2:$B$500,B304,Appoggio!$C$2:$C$500)</f>
        <v>319</v>
      </c>
      <c r="F304">
        <f t="shared" si="4"/>
        <v>0</v>
      </c>
      <c r="L304">
        <v>3</v>
      </c>
    </row>
    <row r="305" spans="1:12" ht="12.75">
      <c r="A305" s="2" t="s">
        <v>251</v>
      </c>
      <c r="B305" s="2" t="s">
        <v>335</v>
      </c>
      <c r="C305" s="2" t="s">
        <v>253</v>
      </c>
      <c r="D305" s="9">
        <v>10.5</v>
      </c>
      <c r="E305">
        <f>SUMIF(Appoggio!$B$2:$B$500,B305,Appoggio!$C$2:$C$500)</f>
        <v>18</v>
      </c>
      <c r="F305">
        <f t="shared" si="4"/>
        <v>0</v>
      </c>
      <c r="L305">
        <v>3</v>
      </c>
    </row>
    <row r="306" spans="1:12" ht="12.75">
      <c r="A306" s="2" t="s">
        <v>251</v>
      </c>
      <c r="B306" s="2" t="s">
        <v>215</v>
      </c>
      <c r="C306" s="2" t="s">
        <v>266</v>
      </c>
      <c r="D306" s="9">
        <v>10.3</v>
      </c>
      <c r="E306">
        <f>SUMIF(Appoggio!$B$2:$B$500,B306,Appoggio!$C$2:$C$500)</f>
        <v>144</v>
      </c>
      <c r="F306">
        <f t="shared" si="4"/>
        <v>0</v>
      </c>
      <c r="L306">
        <v>3</v>
      </c>
    </row>
    <row r="307" spans="1:12" ht="12.75">
      <c r="A307" s="2" t="s">
        <v>251</v>
      </c>
      <c r="B307" s="2" t="s">
        <v>499</v>
      </c>
      <c r="C307" s="2" t="s">
        <v>386</v>
      </c>
      <c r="D307" s="9">
        <v>10.3</v>
      </c>
      <c r="E307">
        <f>SUMIF(Appoggio!$B$2:$B$500,B307,Appoggio!$C$2:$C$500)</f>
        <v>378</v>
      </c>
      <c r="F307">
        <f t="shared" si="4"/>
        <v>0</v>
      </c>
      <c r="L307">
        <v>3</v>
      </c>
    </row>
    <row r="308" spans="1:12" ht="12.75">
      <c r="A308" s="2" t="s">
        <v>251</v>
      </c>
      <c r="B308" s="2" t="s">
        <v>162</v>
      </c>
      <c r="C308" s="2" t="s">
        <v>384</v>
      </c>
      <c r="D308" s="9">
        <v>10.1</v>
      </c>
      <c r="E308">
        <f>SUMIF(Appoggio!$B$2:$B$500,B308,Appoggio!$C$2:$C$500)</f>
        <v>260</v>
      </c>
      <c r="F308">
        <f t="shared" si="4"/>
        <v>0</v>
      </c>
      <c r="L308">
        <v>3</v>
      </c>
    </row>
    <row r="309" spans="1:12" ht="12.75">
      <c r="A309" s="2" t="s">
        <v>251</v>
      </c>
      <c r="B309" s="2" t="s">
        <v>69</v>
      </c>
      <c r="C309" s="2" t="s">
        <v>258</v>
      </c>
      <c r="D309" s="9">
        <v>9.8</v>
      </c>
      <c r="E309">
        <f>SUMIF(Appoggio!$B$2:$B$500,B309,Appoggio!$C$2:$C$500)</f>
        <v>135</v>
      </c>
      <c r="F309">
        <f t="shared" si="4"/>
        <v>0</v>
      </c>
      <c r="L309">
        <v>3</v>
      </c>
    </row>
    <row r="310" spans="1:12" ht="12.75">
      <c r="A310" s="2" t="s">
        <v>251</v>
      </c>
      <c r="B310" s="2" t="s">
        <v>524</v>
      </c>
      <c r="C310" s="2" t="s">
        <v>263</v>
      </c>
      <c r="D310" s="9">
        <v>9.8</v>
      </c>
      <c r="E310">
        <f>SUMIF(Appoggio!$B$2:$B$500,B310,Appoggio!$C$2:$C$500)</f>
        <v>200</v>
      </c>
      <c r="F310">
        <f t="shared" si="4"/>
        <v>0</v>
      </c>
      <c r="L310">
        <v>3</v>
      </c>
    </row>
    <row r="311" spans="1:12" ht="12.75">
      <c r="A311" s="2" t="s">
        <v>251</v>
      </c>
      <c r="B311" s="2" t="s">
        <v>488</v>
      </c>
      <c r="C311" s="2" t="s">
        <v>389</v>
      </c>
      <c r="D311" s="9">
        <v>9.7</v>
      </c>
      <c r="E311">
        <f>SUMIF(Appoggio!$B$2:$B$500,B311,Appoggio!$C$2:$C$500)</f>
        <v>226</v>
      </c>
      <c r="F311">
        <f t="shared" si="4"/>
        <v>0</v>
      </c>
      <c r="L311">
        <v>3</v>
      </c>
    </row>
    <row r="312" spans="1:12" ht="12.75">
      <c r="A312" s="2" t="s">
        <v>251</v>
      </c>
      <c r="B312" s="2" t="s">
        <v>603</v>
      </c>
      <c r="C312" s="2" t="s">
        <v>278</v>
      </c>
      <c r="D312" s="9">
        <v>9.7</v>
      </c>
      <c r="E312">
        <f>SUMIF(Appoggio!$B$2:$B$500,B312,Appoggio!$C$2:$C$500)</f>
        <v>347</v>
      </c>
      <c r="F312">
        <f t="shared" si="4"/>
        <v>0</v>
      </c>
      <c r="L312">
        <v>3</v>
      </c>
    </row>
    <row r="313" spans="1:12" ht="12.75">
      <c r="A313" s="2" t="s">
        <v>251</v>
      </c>
      <c r="B313" s="2" t="s">
        <v>63</v>
      </c>
      <c r="C313" s="2" t="s">
        <v>268</v>
      </c>
      <c r="D313" s="9">
        <v>9.7</v>
      </c>
      <c r="E313">
        <f>SUMIF(Appoggio!$B$2:$B$500,B313,Appoggio!$C$2:$C$500)</f>
        <v>139</v>
      </c>
      <c r="F313">
        <f t="shared" si="4"/>
        <v>0</v>
      </c>
      <c r="L313">
        <v>3</v>
      </c>
    </row>
    <row r="314" spans="1:12" ht="12.75">
      <c r="A314" s="2" t="s">
        <v>251</v>
      </c>
      <c r="B314" s="2" t="s">
        <v>483</v>
      </c>
      <c r="C314" s="2" t="s">
        <v>266</v>
      </c>
      <c r="D314" s="9">
        <v>9.7</v>
      </c>
      <c r="E314">
        <f>SUMIF(Appoggio!$B$2:$B$500,B314,Appoggio!$C$2:$C$500)</f>
        <v>228</v>
      </c>
      <c r="F314">
        <f t="shared" si="4"/>
        <v>0</v>
      </c>
      <c r="L314">
        <v>3</v>
      </c>
    </row>
    <row r="315" spans="1:12" ht="12.75">
      <c r="A315" s="2" t="s">
        <v>251</v>
      </c>
      <c r="B315" s="2" t="s">
        <v>349</v>
      </c>
      <c r="C315" s="2" t="s">
        <v>278</v>
      </c>
      <c r="D315" s="9">
        <v>9.6</v>
      </c>
      <c r="E315">
        <f>SUMIF(Appoggio!$B$2:$B$500,B315,Appoggio!$C$2:$C$500)</f>
        <v>321</v>
      </c>
      <c r="F315">
        <f t="shared" si="4"/>
        <v>0</v>
      </c>
      <c r="L315">
        <v>3</v>
      </c>
    </row>
    <row r="316" spans="1:12" ht="12.75">
      <c r="A316" s="2" t="s">
        <v>251</v>
      </c>
      <c r="B316" s="2" t="s">
        <v>283</v>
      </c>
      <c r="C316" s="2" t="s">
        <v>94</v>
      </c>
      <c r="D316" s="9">
        <v>9.5</v>
      </c>
      <c r="E316">
        <f>SUMIF(Appoggio!$B$2:$B$500,B316,Appoggio!$C$2:$C$500)</f>
        <v>51</v>
      </c>
      <c r="F316">
        <f t="shared" si="4"/>
        <v>0</v>
      </c>
      <c r="L316">
        <v>3</v>
      </c>
    </row>
    <row r="317" spans="1:12" ht="12.75">
      <c r="A317" s="2" t="s">
        <v>251</v>
      </c>
      <c r="B317" s="2" t="s">
        <v>153</v>
      </c>
      <c r="C317" s="2" t="s">
        <v>262</v>
      </c>
      <c r="D317" s="9">
        <v>9.5</v>
      </c>
      <c r="E317">
        <f>SUMIF(Appoggio!$B$2:$B$500,B317,Appoggio!$C$2:$C$500)</f>
        <v>223</v>
      </c>
      <c r="F317">
        <f t="shared" si="4"/>
        <v>0</v>
      </c>
      <c r="L317">
        <v>3</v>
      </c>
    </row>
    <row r="318" spans="1:12" ht="12.75">
      <c r="A318" s="2" t="s">
        <v>251</v>
      </c>
      <c r="B318" s="2" t="s">
        <v>148</v>
      </c>
      <c r="C318" s="2" t="s">
        <v>263</v>
      </c>
      <c r="D318" s="9">
        <v>9.4</v>
      </c>
      <c r="E318">
        <f>SUMIF(Appoggio!$B$2:$B$500,B318,Appoggio!$C$2:$C$500)</f>
        <v>316</v>
      </c>
      <c r="F318">
        <f t="shared" si="4"/>
        <v>0</v>
      </c>
      <c r="L318">
        <v>3</v>
      </c>
    </row>
    <row r="319" spans="1:12" ht="12.75">
      <c r="A319" s="2" t="s">
        <v>251</v>
      </c>
      <c r="B319" s="2" t="s">
        <v>481</v>
      </c>
      <c r="C319" s="2" t="s">
        <v>252</v>
      </c>
      <c r="D319" s="9">
        <v>9.4</v>
      </c>
      <c r="E319">
        <f>SUMIF(Appoggio!$B$2:$B$500,B319,Appoggio!$C$2:$C$500)</f>
        <v>262</v>
      </c>
      <c r="F319">
        <f t="shared" si="4"/>
        <v>0</v>
      </c>
      <c r="L319">
        <v>3</v>
      </c>
    </row>
    <row r="320" spans="1:12" ht="12.75">
      <c r="A320" s="2" t="s">
        <v>251</v>
      </c>
      <c r="B320" s="2" t="s">
        <v>479</v>
      </c>
      <c r="C320" s="2" t="s">
        <v>277</v>
      </c>
      <c r="D320" s="9">
        <v>9.3</v>
      </c>
      <c r="E320">
        <f>SUMIF(Appoggio!$B$2:$B$500,B320,Appoggio!$C$2:$C$500)</f>
        <v>409</v>
      </c>
      <c r="F320">
        <f t="shared" si="4"/>
        <v>0</v>
      </c>
      <c r="L320">
        <v>3</v>
      </c>
    </row>
    <row r="321" spans="1:12" ht="12.75">
      <c r="A321" s="2" t="s">
        <v>251</v>
      </c>
      <c r="B321" s="2" t="s">
        <v>127</v>
      </c>
      <c r="C321" s="2" t="s">
        <v>262</v>
      </c>
      <c r="D321" s="9">
        <v>9.3</v>
      </c>
      <c r="E321">
        <f>SUMIF(Appoggio!$B$2:$B$500,B321,Appoggio!$C$2:$C$500)</f>
        <v>403</v>
      </c>
      <c r="F321">
        <f t="shared" si="4"/>
        <v>0</v>
      </c>
      <c r="L321">
        <v>3</v>
      </c>
    </row>
    <row r="322" spans="1:12" ht="12.75">
      <c r="A322" s="2" t="s">
        <v>251</v>
      </c>
      <c r="B322" s="2" t="s">
        <v>241</v>
      </c>
      <c r="C322" s="2" t="s">
        <v>257</v>
      </c>
      <c r="D322" s="9">
        <v>9.1</v>
      </c>
      <c r="E322">
        <f>SUMIF(Appoggio!$B$2:$B$500,B322,Appoggio!$C$2:$C$500)</f>
        <v>379</v>
      </c>
      <c r="F322">
        <f t="shared" si="4"/>
        <v>0</v>
      </c>
      <c r="L322">
        <v>3</v>
      </c>
    </row>
    <row r="323" spans="1:12" ht="12.75">
      <c r="A323" s="2" t="s">
        <v>251</v>
      </c>
      <c r="B323" s="2" t="s">
        <v>62</v>
      </c>
      <c r="C323" s="2" t="s">
        <v>263</v>
      </c>
      <c r="D323" s="9">
        <v>9.1</v>
      </c>
      <c r="E323">
        <f>SUMIF(Appoggio!$B$2:$B$500,B323,Appoggio!$C$2:$C$500)</f>
        <v>143</v>
      </c>
      <c r="F323">
        <f aca="true" t="shared" si="5" ref="F323:F386">IF(E323=0,1,0)</f>
        <v>0</v>
      </c>
      <c r="L323">
        <v>3</v>
      </c>
    </row>
    <row r="324" spans="1:12" ht="12.75">
      <c r="A324" s="2" t="s">
        <v>251</v>
      </c>
      <c r="B324" s="2" t="s">
        <v>146</v>
      </c>
      <c r="C324" s="2" t="s">
        <v>262</v>
      </c>
      <c r="D324" s="9">
        <v>9</v>
      </c>
      <c r="E324">
        <f>SUMIF(Appoggio!$B$2:$B$500,B324,Appoggio!$C$2:$C$500)</f>
        <v>197</v>
      </c>
      <c r="F324">
        <f t="shared" si="5"/>
        <v>0</v>
      </c>
      <c r="L324">
        <v>3</v>
      </c>
    </row>
    <row r="325" spans="1:12" ht="12.75">
      <c r="A325" s="2" t="s">
        <v>251</v>
      </c>
      <c r="B325" s="2" t="s">
        <v>486</v>
      </c>
      <c r="C325" s="2" t="s">
        <v>271</v>
      </c>
      <c r="D325" s="9">
        <v>9</v>
      </c>
      <c r="E325">
        <f>SUMIF(Appoggio!$B$2:$B$500,B325,Appoggio!$C$2:$C$500)</f>
        <v>17</v>
      </c>
      <c r="F325">
        <f t="shared" si="5"/>
        <v>0</v>
      </c>
      <c r="L325">
        <v>3</v>
      </c>
    </row>
    <row r="326" spans="1:12" ht="12.75">
      <c r="A326" s="2" t="s">
        <v>251</v>
      </c>
      <c r="B326" s="2" t="s">
        <v>51</v>
      </c>
      <c r="C326" s="2" t="s">
        <v>260</v>
      </c>
      <c r="D326" s="9">
        <v>9</v>
      </c>
      <c r="E326">
        <f>SUMIF(Appoggio!$B$2:$B$500,B326,Appoggio!$C$2:$C$500)</f>
        <v>81</v>
      </c>
      <c r="F326">
        <f t="shared" si="5"/>
        <v>0</v>
      </c>
      <c r="L326">
        <v>3</v>
      </c>
    </row>
    <row r="327" spans="1:12" ht="12.75">
      <c r="A327" s="2" t="s">
        <v>251</v>
      </c>
      <c r="B327" s="2" t="s">
        <v>354</v>
      </c>
      <c r="C327" s="2" t="s">
        <v>262</v>
      </c>
      <c r="D327" s="9">
        <v>9</v>
      </c>
      <c r="E327">
        <f>SUMIF(Appoggio!$B$2:$B$500,B327,Appoggio!$C$2:$C$500)</f>
        <v>293</v>
      </c>
      <c r="F327">
        <f t="shared" si="5"/>
        <v>0</v>
      </c>
      <c r="L327">
        <v>3</v>
      </c>
    </row>
    <row r="328" spans="1:12" ht="12.75">
      <c r="A328" s="2" t="s">
        <v>251</v>
      </c>
      <c r="B328" s="2" t="s">
        <v>369</v>
      </c>
      <c r="C328" s="2" t="s">
        <v>257</v>
      </c>
      <c r="D328" s="9">
        <v>8.7</v>
      </c>
      <c r="E328">
        <f>SUMIF(Appoggio!$B$2:$B$500,B328,Appoggio!$C$2:$C$500)</f>
        <v>381</v>
      </c>
      <c r="F328">
        <f t="shared" si="5"/>
        <v>0</v>
      </c>
      <c r="L328">
        <v>3</v>
      </c>
    </row>
    <row r="329" spans="1:12" ht="12.75">
      <c r="A329" s="2" t="s">
        <v>251</v>
      </c>
      <c r="B329" s="2" t="s">
        <v>154</v>
      </c>
      <c r="C329" s="2" t="s">
        <v>278</v>
      </c>
      <c r="D329" s="9">
        <v>8.6</v>
      </c>
      <c r="E329">
        <f>SUMIF(Appoggio!$B$2:$B$500,B329,Appoggio!$C$2:$C$500)</f>
        <v>21</v>
      </c>
      <c r="F329">
        <f t="shared" si="5"/>
        <v>0</v>
      </c>
      <c r="L329">
        <v>3</v>
      </c>
    </row>
    <row r="330" spans="1:12" ht="12.75">
      <c r="A330" s="2" t="s">
        <v>251</v>
      </c>
      <c r="B330" s="2" t="s">
        <v>193</v>
      </c>
      <c r="C330" s="2" t="s">
        <v>252</v>
      </c>
      <c r="D330" s="9">
        <v>8.5</v>
      </c>
      <c r="E330">
        <f>SUMIF(Appoggio!$B$2:$B$500,B330,Appoggio!$C$2:$C$500)</f>
        <v>104</v>
      </c>
      <c r="F330">
        <f t="shared" si="5"/>
        <v>0</v>
      </c>
      <c r="L330">
        <v>3</v>
      </c>
    </row>
    <row r="331" spans="1:12" ht="12.75">
      <c r="A331" s="2" t="s">
        <v>251</v>
      </c>
      <c r="B331" s="2" t="s">
        <v>150</v>
      </c>
      <c r="C331" s="2" t="s">
        <v>384</v>
      </c>
      <c r="D331" s="9">
        <v>8.5</v>
      </c>
      <c r="E331">
        <f>SUMIF(Appoggio!$B$2:$B$500,B331,Appoggio!$C$2:$C$500)</f>
        <v>138</v>
      </c>
      <c r="F331">
        <f t="shared" si="5"/>
        <v>0</v>
      </c>
      <c r="L331">
        <v>3</v>
      </c>
    </row>
    <row r="332" spans="1:12" ht="12.75">
      <c r="A332" s="2" t="s">
        <v>251</v>
      </c>
      <c r="B332" s="2" t="s">
        <v>188</v>
      </c>
      <c r="C332" s="2" t="s">
        <v>255</v>
      </c>
      <c r="D332" s="9">
        <v>8.5</v>
      </c>
      <c r="E332">
        <f>SUMIF(Appoggio!$B$2:$B$500,B332,Appoggio!$C$2:$C$500)</f>
        <v>22</v>
      </c>
      <c r="F332">
        <f t="shared" si="5"/>
        <v>0</v>
      </c>
      <c r="L332">
        <v>3</v>
      </c>
    </row>
    <row r="333" spans="1:12" ht="12.75">
      <c r="A333" s="2" t="s">
        <v>251</v>
      </c>
      <c r="B333" s="2" t="s">
        <v>197</v>
      </c>
      <c r="C333" s="2" t="s">
        <v>269</v>
      </c>
      <c r="D333" s="9">
        <v>8.5</v>
      </c>
      <c r="E333">
        <f>SUMIF(Appoggio!$B$2:$B$500,B333,Appoggio!$C$2:$C$500)</f>
        <v>345</v>
      </c>
      <c r="F333">
        <f t="shared" si="5"/>
        <v>0</v>
      </c>
      <c r="L333">
        <v>3</v>
      </c>
    </row>
    <row r="334" spans="1:12" ht="12.75">
      <c r="A334" s="2" t="s">
        <v>251</v>
      </c>
      <c r="B334" s="2" t="s">
        <v>261</v>
      </c>
      <c r="C334" s="2" t="s">
        <v>262</v>
      </c>
      <c r="D334" s="9">
        <v>8.4</v>
      </c>
      <c r="E334">
        <f>SUMIF(Appoggio!$B$2:$B$500,B334,Appoggio!$C$2:$C$500)</f>
        <v>320</v>
      </c>
      <c r="F334">
        <f t="shared" si="5"/>
        <v>0</v>
      </c>
      <c r="L334">
        <v>3</v>
      </c>
    </row>
    <row r="335" spans="1:12" ht="12.75">
      <c r="A335" s="2" t="s">
        <v>251</v>
      </c>
      <c r="B335" s="2" t="s">
        <v>507</v>
      </c>
      <c r="C335" s="2" t="s">
        <v>389</v>
      </c>
      <c r="D335" s="9">
        <v>8.4</v>
      </c>
      <c r="E335">
        <f>SUMIF(Appoggio!$B$2:$B$500,B335,Appoggio!$C$2:$C$500)</f>
        <v>292</v>
      </c>
      <c r="F335">
        <f t="shared" si="5"/>
        <v>0</v>
      </c>
      <c r="L335">
        <v>3</v>
      </c>
    </row>
    <row r="336" spans="1:12" ht="12.75">
      <c r="A336" s="2" t="s">
        <v>251</v>
      </c>
      <c r="B336" s="2" t="s">
        <v>497</v>
      </c>
      <c r="C336" s="2" t="s">
        <v>384</v>
      </c>
      <c r="D336" s="9">
        <v>8.4</v>
      </c>
      <c r="E336">
        <f>SUMIF(Appoggio!$B$2:$B$500,B336,Appoggio!$C$2:$C$500)</f>
        <v>255</v>
      </c>
      <c r="F336">
        <f t="shared" si="5"/>
        <v>0</v>
      </c>
      <c r="L336">
        <v>3</v>
      </c>
    </row>
    <row r="337" spans="1:12" ht="12.75">
      <c r="A337" s="2" t="s">
        <v>251</v>
      </c>
      <c r="B337" s="2" t="s">
        <v>315</v>
      </c>
      <c r="C337" s="2" t="s">
        <v>253</v>
      </c>
      <c r="D337" s="9">
        <v>8.3</v>
      </c>
      <c r="E337">
        <f>SUMIF(Appoggio!$B$2:$B$500,B337,Appoggio!$C$2:$C$500)</f>
        <v>259</v>
      </c>
      <c r="F337">
        <f t="shared" si="5"/>
        <v>0</v>
      </c>
      <c r="L337">
        <v>3</v>
      </c>
    </row>
    <row r="338" spans="1:12" ht="12.75">
      <c r="A338" s="2" t="s">
        <v>251</v>
      </c>
      <c r="B338" s="2" t="s">
        <v>510</v>
      </c>
      <c r="C338" s="2" t="s">
        <v>260</v>
      </c>
      <c r="D338" s="9">
        <v>8.2</v>
      </c>
      <c r="E338">
        <f>SUMIF(Appoggio!$B$2:$B$500,B338,Appoggio!$C$2:$C$500)</f>
        <v>348</v>
      </c>
      <c r="F338">
        <f t="shared" si="5"/>
        <v>0</v>
      </c>
      <c r="L338">
        <v>3</v>
      </c>
    </row>
    <row r="339" spans="1:12" ht="12.75">
      <c r="A339" s="2" t="s">
        <v>251</v>
      </c>
      <c r="B339" s="2" t="s">
        <v>40</v>
      </c>
      <c r="C339" s="2" t="s">
        <v>252</v>
      </c>
      <c r="D339" s="9">
        <v>8.2</v>
      </c>
      <c r="E339">
        <f>SUMIF(Appoggio!$B$2:$B$500,B339,Appoggio!$C$2:$C$500)</f>
        <v>264</v>
      </c>
      <c r="F339">
        <f t="shared" si="5"/>
        <v>0</v>
      </c>
      <c r="L339">
        <v>3</v>
      </c>
    </row>
    <row r="340" spans="1:12" ht="12.75">
      <c r="A340" s="2" t="s">
        <v>251</v>
      </c>
      <c r="B340" s="2" t="s">
        <v>160</v>
      </c>
      <c r="C340" s="2" t="s">
        <v>271</v>
      </c>
      <c r="D340" s="9">
        <v>8.2</v>
      </c>
      <c r="E340">
        <f>SUMIF(Appoggio!$B$2:$B$500,B340,Appoggio!$C$2:$C$500)</f>
        <v>317</v>
      </c>
      <c r="F340">
        <f t="shared" si="5"/>
        <v>0</v>
      </c>
      <c r="L340">
        <v>3</v>
      </c>
    </row>
    <row r="341" spans="1:12" ht="12.75">
      <c r="A341" s="2" t="s">
        <v>251</v>
      </c>
      <c r="B341" s="2" t="s">
        <v>305</v>
      </c>
      <c r="C341" s="2" t="s">
        <v>257</v>
      </c>
      <c r="D341" s="9">
        <v>8.1</v>
      </c>
      <c r="E341">
        <f>SUMIF(Appoggio!$B$2:$B$500,B341,Appoggio!$C$2:$C$500)</f>
        <v>231</v>
      </c>
      <c r="F341">
        <f t="shared" si="5"/>
        <v>0</v>
      </c>
      <c r="L341">
        <v>3</v>
      </c>
    </row>
    <row r="342" spans="1:12" ht="12.75">
      <c r="A342" s="2" t="s">
        <v>251</v>
      </c>
      <c r="B342" s="2" t="s">
        <v>491</v>
      </c>
      <c r="C342" s="2" t="s">
        <v>257</v>
      </c>
      <c r="D342" s="9">
        <v>8.1</v>
      </c>
      <c r="E342">
        <f>SUMIF(Appoggio!$B$2:$B$500,B342,Appoggio!$C$2:$C$500)</f>
        <v>19</v>
      </c>
      <c r="F342">
        <f t="shared" si="5"/>
        <v>0</v>
      </c>
      <c r="L342">
        <v>3</v>
      </c>
    </row>
    <row r="343" spans="1:12" ht="12.75">
      <c r="A343" s="2" t="s">
        <v>251</v>
      </c>
      <c r="B343" s="2" t="s">
        <v>35</v>
      </c>
      <c r="C343" s="2" t="s">
        <v>249</v>
      </c>
      <c r="D343" s="9">
        <v>8</v>
      </c>
      <c r="E343">
        <f>SUMIF(Appoggio!$B$2:$B$500,B343,Appoggio!$C$2:$C$500)</f>
        <v>380</v>
      </c>
      <c r="F343">
        <f t="shared" si="5"/>
        <v>0</v>
      </c>
      <c r="L343">
        <v>3</v>
      </c>
    </row>
    <row r="344" spans="1:12" ht="12.75">
      <c r="A344" s="2" t="s">
        <v>251</v>
      </c>
      <c r="B344" s="2" t="s">
        <v>502</v>
      </c>
      <c r="C344" s="2" t="s">
        <v>386</v>
      </c>
      <c r="D344" s="9">
        <v>8</v>
      </c>
      <c r="E344">
        <f>SUMIF(Appoggio!$B$2:$B$500,B344,Appoggio!$C$2:$C$500)</f>
        <v>225</v>
      </c>
      <c r="F344">
        <f t="shared" si="5"/>
        <v>0</v>
      </c>
      <c r="L344">
        <v>3</v>
      </c>
    </row>
    <row r="345" spans="1:12" ht="12.75">
      <c r="A345" s="2" t="s">
        <v>251</v>
      </c>
      <c r="B345" s="2" t="s">
        <v>490</v>
      </c>
      <c r="C345" s="2" t="s">
        <v>264</v>
      </c>
      <c r="D345" s="9">
        <v>8</v>
      </c>
      <c r="E345">
        <f>SUMIF(Appoggio!$B$2:$B$500,B345,Appoggio!$C$2:$C$500)</f>
        <v>163</v>
      </c>
      <c r="F345">
        <f t="shared" si="5"/>
        <v>0</v>
      </c>
      <c r="L345">
        <v>3</v>
      </c>
    </row>
    <row r="346" spans="1:12" ht="12.75">
      <c r="A346" s="2" t="s">
        <v>251</v>
      </c>
      <c r="B346" s="2" t="s">
        <v>3</v>
      </c>
      <c r="C346" s="2" t="s">
        <v>260</v>
      </c>
      <c r="D346" s="9">
        <v>7.8</v>
      </c>
      <c r="E346">
        <f>SUMIF(Appoggio!$B$2:$B$500,B346,Appoggio!$C$2:$C$500)</f>
        <v>0</v>
      </c>
      <c r="F346">
        <f t="shared" si="5"/>
        <v>1</v>
      </c>
      <c r="L346">
        <v>3</v>
      </c>
    </row>
    <row r="347" spans="1:12" ht="12.75">
      <c r="A347" s="2" t="s">
        <v>251</v>
      </c>
      <c r="B347" s="2" t="s">
        <v>187</v>
      </c>
      <c r="C347" s="2" t="s">
        <v>253</v>
      </c>
      <c r="D347" s="9">
        <v>7.8</v>
      </c>
      <c r="E347">
        <f>SUMIF(Appoggio!$B$2:$B$500,B347,Appoggio!$C$2:$C$500)</f>
        <v>110</v>
      </c>
      <c r="F347">
        <f t="shared" si="5"/>
        <v>0</v>
      </c>
      <c r="L347">
        <v>3</v>
      </c>
    </row>
    <row r="348" spans="1:12" ht="12.75">
      <c r="A348" s="2" t="s">
        <v>251</v>
      </c>
      <c r="B348" s="2" t="s">
        <v>377</v>
      </c>
      <c r="C348" s="2" t="s">
        <v>268</v>
      </c>
      <c r="D348" s="9">
        <v>7.7</v>
      </c>
      <c r="E348">
        <f>SUMIF(Appoggio!$B$2:$B$500,B348,Appoggio!$C$2:$C$500)</f>
        <v>0</v>
      </c>
      <c r="F348">
        <f t="shared" si="5"/>
        <v>1</v>
      </c>
      <c r="L348">
        <v>3</v>
      </c>
    </row>
    <row r="349" spans="1:12" ht="12.75">
      <c r="A349" s="2" t="s">
        <v>251</v>
      </c>
      <c r="B349" s="2" t="s">
        <v>299</v>
      </c>
      <c r="C349" s="2" t="s">
        <v>386</v>
      </c>
      <c r="D349" s="9">
        <v>7.7</v>
      </c>
      <c r="E349">
        <f>SUMIF(Appoggio!$B$2:$B$500,B349,Appoggio!$C$2:$C$500)</f>
        <v>406</v>
      </c>
      <c r="F349">
        <f t="shared" si="5"/>
        <v>0</v>
      </c>
      <c r="L349">
        <v>3</v>
      </c>
    </row>
    <row r="350" spans="1:12" ht="12.75">
      <c r="A350" s="2" t="s">
        <v>251</v>
      </c>
      <c r="B350" s="2" t="s">
        <v>506</v>
      </c>
      <c r="C350" s="2" t="s">
        <v>255</v>
      </c>
      <c r="D350" s="9">
        <v>7.7</v>
      </c>
      <c r="E350">
        <f>SUMIF(Appoggio!$B$2:$B$500,B350,Appoggio!$C$2:$C$500)</f>
        <v>230</v>
      </c>
      <c r="F350">
        <f t="shared" si="5"/>
        <v>0</v>
      </c>
      <c r="L350">
        <v>3</v>
      </c>
    </row>
    <row r="351" spans="1:12" ht="12.75">
      <c r="A351" s="2" t="s">
        <v>251</v>
      </c>
      <c r="B351" s="2" t="s">
        <v>166</v>
      </c>
      <c r="C351" s="2" t="s">
        <v>252</v>
      </c>
      <c r="D351" s="9">
        <v>7.7</v>
      </c>
      <c r="E351">
        <f>SUMIF(Appoggio!$B$2:$B$500,B351,Appoggio!$C$2:$C$500)</f>
        <v>322</v>
      </c>
      <c r="F351">
        <f t="shared" si="5"/>
        <v>0</v>
      </c>
      <c r="L351">
        <v>3</v>
      </c>
    </row>
    <row r="352" spans="1:12" ht="12.75">
      <c r="A352" s="2" t="s">
        <v>251</v>
      </c>
      <c r="B352" s="2" t="s">
        <v>27</v>
      </c>
      <c r="C352" s="2" t="s">
        <v>264</v>
      </c>
      <c r="D352" s="9">
        <v>7.6</v>
      </c>
      <c r="E352">
        <f>SUMIF(Appoggio!$B$2:$B$500,B352,Appoggio!$C$2:$C$500)</f>
        <v>341</v>
      </c>
      <c r="F352">
        <f t="shared" si="5"/>
        <v>0</v>
      </c>
      <c r="L352">
        <v>3</v>
      </c>
    </row>
    <row r="353" spans="1:12" ht="12.75">
      <c r="A353" s="2" t="s">
        <v>251</v>
      </c>
      <c r="B353" s="2" t="s">
        <v>207</v>
      </c>
      <c r="C353" s="2" t="s">
        <v>266</v>
      </c>
      <c r="D353" s="9">
        <v>7.6</v>
      </c>
      <c r="E353">
        <f>SUMIF(Appoggio!$B$2:$B$500,B353,Appoggio!$C$2:$C$500)</f>
        <v>407</v>
      </c>
      <c r="F353">
        <f t="shared" si="5"/>
        <v>0</v>
      </c>
      <c r="L353">
        <v>3</v>
      </c>
    </row>
    <row r="354" spans="1:12" ht="12.75">
      <c r="A354" s="2" t="s">
        <v>251</v>
      </c>
      <c r="B354" s="2" t="s">
        <v>76</v>
      </c>
      <c r="C354" s="2" t="s">
        <v>278</v>
      </c>
      <c r="D354" s="9">
        <v>7.5</v>
      </c>
      <c r="E354">
        <f>SUMIF(Appoggio!$B$2:$B$500,B354,Appoggio!$C$2:$C$500)</f>
        <v>20</v>
      </c>
      <c r="F354">
        <f t="shared" si="5"/>
        <v>0</v>
      </c>
      <c r="L354">
        <v>3</v>
      </c>
    </row>
    <row r="355" spans="1:12" ht="12.75">
      <c r="A355" s="2" t="s">
        <v>251</v>
      </c>
      <c r="B355" s="2" t="s">
        <v>496</v>
      </c>
      <c r="C355" s="2" t="s">
        <v>94</v>
      </c>
      <c r="D355" s="9">
        <v>7.5</v>
      </c>
      <c r="E355">
        <f>SUMIF(Appoggio!$B$2:$B$500,B355,Appoggio!$C$2:$C$500)</f>
        <v>377</v>
      </c>
      <c r="F355">
        <f t="shared" si="5"/>
        <v>0</v>
      </c>
      <c r="L355">
        <v>3</v>
      </c>
    </row>
    <row r="356" spans="1:12" ht="12.75">
      <c r="A356" s="2" t="s">
        <v>251</v>
      </c>
      <c r="B356" s="2" t="s">
        <v>505</v>
      </c>
      <c r="C356" s="2" t="s">
        <v>389</v>
      </c>
      <c r="D356" s="9">
        <v>7.4</v>
      </c>
      <c r="E356">
        <f>SUMIF(Appoggio!$B$2:$B$500,B356,Appoggio!$C$2:$C$500)</f>
        <v>412</v>
      </c>
      <c r="F356">
        <f t="shared" si="5"/>
        <v>0</v>
      </c>
      <c r="L356">
        <v>3</v>
      </c>
    </row>
    <row r="357" spans="1:12" ht="12.75">
      <c r="A357" s="2" t="s">
        <v>251</v>
      </c>
      <c r="B357" s="2" t="s">
        <v>511</v>
      </c>
      <c r="C357" s="2" t="s">
        <v>384</v>
      </c>
      <c r="D357" s="9">
        <v>7.2</v>
      </c>
      <c r="E357">
        <f>SUMIF(Appoggio!$B$2:$B$500,B357,Appoggio!$C$2:$C$500)</f>
        <v>165</v>
      </c>
      <c r="F357">
        <f t="shared" si="5"/>
        <v>0</v>
      </c>
      <c r="L357">
        <v>3</v>
      </c>
    </row>
    <row r="358" spans="1:12" ht="12.75">
      <c r="A358" s="2" t="s">
        <v>251</v>
      </c>
      <c r="B358" s="2" t="s">
        <v>218</v>
      </c>
      <c r="C358" s="2" t="s">
        <v>253</v>
      </c>
      <c r="D358" s="9">
        <v>7.2</v>
      </c>
      <c r="E358">
        <f>SUMIF(Appoggio!$B$2:$B$500,B358,Appoggio!$C$2:$C$500)</f>
        <v>374</v>
      </c>
      <c r="F358">
        <f t="shared" si="5"/>
        <v>0</v>
      </c>
      <c r="L358">
        <v>3</v>
      </c>
    </row>
    <row r="359" spans="1:12" ht="12.75">
      <c r="A359" s="2" t="s">
        <v>251</v>
      </c>
      <c r="B359" s="2" t="s">
        <v>156</v>
      </c>
      <c r="C359" s="2" t="s">
        <v>271</v>
      </c>
      <c r="D359" s="9">
        <v>7.1</v>
      </c>
      <c r="E359">
        <f>SUMIF(Appoggio!$B$2:$B$500,B359,Appoggio!$C$2:$C$500)</f>
        <v>0</v>
      </c>
      <c r="F359">
        <f t="shared" si="5"/>
        <v>1</v>
      </c>
      <c r="L359">
        <v>3</v>
      </c>
    </row>
    <row r="360" spans="1:12" ht="12.75">
      <c r="A360" s="2" t="s">
        <v>251</v>
      </c>
      <c r="B360" s="2" t="s">
        <v>494</v>
      </c>
      <c r="C360" s="2" t="s">
        <v>386</v>
      </c>
      <c r="D360" s="9">
        <v>7.1</v>
      </c>
      <c r="E360">
        <f>SUMIF(Appoggio!$B$2:$B$500,B360,Appoggio!$C$2:$C$500)</f>
        <v>0</v>
      </c>
      <c r="F360">
        <f t="shared" si="5"/>
        <v>1</v>
      </c>
      <c r="L360">
        <v>3</v>
      </c>
    </row>
    <row r="361" spans="1:12" ht="12.75">
      <c r="A361" s="2" t="s">
        <v>251</v>
      </c>
      <c r="B361" s="2" t="s">
        <v>191</v>
      </c>
      <c r="C361" s="2" t="s">
        <v>249</v>
      </c>
      <c r="D361" s="9">
        <v>7</v>
      </c>
      <c r="E361">
        <f>SUMIF(Appoggio!$B$2:$B$500,B361,Appoggio!$C$2:$C$500)</f>
        <v>0</v>
      </c>
      <c r="F361">
        <f t="shared" si="5"/>
        <v>1</v>
      </c>
      <c r="L361">
        <v>3</v>
      </c>
    </row>
    <row r="362" spans="1:12" ht="12.75">
      <c r="A362" s="2" t="s">
        <v>251</v>
      </c>
      <c r="B362" s="2" t="s">
        <v>79</v>
      </c>
      <c r="C362" s="2" t="s">
        <v>278</v>
      </c>
      <c r="D362" s="9">
        <v>7</v>
      </c>
      <c r="E362">
        <f>SUMIF(Appoggio!$B$2:$B$500,B362,Appoggio!$C$2:$C$500)</f>
        <v>0</v>
      </c>
      <c r="F362">
        <f t="shared" si="5"/>
        <v>1</v>
      </c>
      <c r="L362">
        <v>3</v>
      </c>
    </row>
    <row r="363" spans="1:12" ht="12.75">
      <c r="A363" s="2" t="s">
        <v>251</v>
      </c>
      <c r="B363" s="2" t="s">
        <v>279</v>
      </c>
      <c r="C363" s="2" t="s">
        <v>384</v>
      </c>
      <c r="D363" s="9">
        <v>6.8</v>
      </c>
      <c r="E363">
        <f>SUMIF(Appoggio!$B$2:$B$500,B363,Appoggio!$C$2:$C$500)</f>
        <v>164</v>
      </c>
      <c r="F363">
        <f t="shared" si="5"/>
        <v>0</v>
      </c>
      <c r="L363">
        <v>3</v>
      </c>
    </row>
    <row r="364" spans="1:12" ht="12.75">
      <c r="A364" s="2" t="s">
        <v>251</v>
      </c>
      <c r="B364" s="2" t="s">
        <v>359</v>
      </c>
      <c r="C364" s="2" t="s">
        <v>257</v>
      </c>
      <c r="D364" s="9">
        <v>6.7</v>
      </c>
      <c r="E364">
        <f>SUMIF(Appoggio!$B$2:$B$500,B364,Appoggio!$C$2:$C$500)</f>
        <v>229</v>
      </c>
      <c r="F364">
        <f t="shared" si="5"/>
        <v>0</v>
      </c>
      <c r="L364">
        <v>3</v>
      </c>
    </row>
    <row r="365" spans="1:12" ht="12.75">
      <c r="A365" s="2" t="s">
        <v>251</v>
      </c>
      <c r="B365" s="2" t="s">
        <v>163</v>
      </c>
      <c r="C365" s="2" t="s">
        <v>262</v>
      </c>
      <c r="D365" s="9">
        <v>6.7</v>
      </c>
      <c r="E365">
        <f>SUMIF(Appoggio!$B$2:$B$500,B365,Appoggio!$C$2:$C$500)</f>
        <v>0</v>
      </c>
      <c r="F365">
        <f t="shared" si="5"/>
        <v>1</v>
      </c>
      <c r="L365">
        <v>3</v>
      </c>
    </row>
    <row r="366" spans="1:12" ht="12.75">
      <c r="A366" s="2" t="s">
        <v>251</v>
      </c>
      <c r="B366" s="2" t="s">
        <v>157</v>
      </c>
      <c r="C366" s="2" t="s">
        <v>255</v>
      </c>
      <c r="D366" s="9">
        <v>6.7</v>
      </c>
      <c r="E366">
        <f>SUMIF(Appoggio!$B$2:$B$500,B366,Appoggio!$C$2:$C$500)</f>
        <v>109</v>
      </c>
      <c r="F366">
        <f t="shared" si="5"/>
        <v>0</v>
      </c>
      <c r="L366">
        <v>3</v>
      </c>
    </row>
    <row r="367" spans="1:12" ht="12.75">
      <c r="A367" s="2" t="s">
        <v>251</v>
      </c>
      <c r="B367" s="2" t="s">
        <v>219</v>
      </c>
      <c r="C367" s="2" t="s">
        <v>252</v>
      </c>
      <c r="D367" s="9">
        <v>6.6</v>
      </c>
      <c r="E367">
        <f>SUMIF(Appoggio!$B$2:$B$500,B367,Appoggio!$C$2:$C$500)</f>
        <v>108</v>
      </c>
      <c r="F367">
        <f t="shared" si="5"/>
        <v>0</v>
      </c>
      <c r="L367">
        <v>3</v>
      </c>
    </row>
    <row r="368" spans="1:12" ht="12.75">
      <c r="A368" s="2" t="s">
        <v>251</v>
      </c>
      <c r="B368" s="2" t="s">
        <v>235</v>
      </c>
      <c r="C368" s="2" t="s">
        <v>268</v>
      </c>
      <c r="D368" s="9">
        <v>6.6</v>
      </c>
      <c r="E368">
        <f>SUMIF(Appoggio!$B$2:$B$500,B368,Appoggio!$C$2:$C$500)</f>
        <v>346</v>
      </c>
      <c r="F368">
        <f t="shared" si="5"/>
        <v>0</v>
      </c>
      <c r="L368">
        <v>3</v>
      </c>
    </row>
    <row r="369" spans="1:12" ht="12.75">
      <c r="A369" s="2" t="s">
        <v>251</v>
      </c>
      <c r="B369" s="2" t="s">
        <v>480</v>
      </c>
      <c r="C369" s="2" t="s">
        <v>386</v>
      </c>
      <c r="D369" s="9">
        <v>6.5</v>
      </c>
      <c r="E369">
        <f>SUMIF(Appoggio!$B$2:$B$500,B369,Appoggio!$C$2:$C$500)</f>
        <v>76</v>
      </c>
      <c r="F369">
        <f t="shared" si="5"/>
        <v>0</v>
      </c>
      <c r="L369">
        <v>3</v>
      </c>
    </row>
    <row r="370" spans="1:12" ht="12.75">
      <c r="A370" s="2" t="s">
        <v>251</v>
      </c>
      <c r="B370" s="2" t="s">
        <v>345</v>
      </c>
      <c r="C370" s="2" t="s">
        <v>255</v>
      </c>
      <c r="D370" s="9">
        <v>6.5</v>
      </c>
      <c r="E370">
        <f>SUMIF(Appoggio!$B$2:$B$500,B370,Appoggio!$C$2:$C$500)</f>
        <v>285</v>
      </c>
      <c r="F370">
        <f t="shared" si="5"/>
        <v>0</v>
      </c>
      <c r="L370">
        <v>3</v>
      </c>
    </row>
    <row r="371" spans="1:12" ht="12.75">
      <c r="A371" s="2" t="s">
        <v>251</v>
      </c>
      <c r="B371" s="2" t="s">
        <v>282</v>
      </c>
      <c r="C371" s="2" t="s">
        <v>264</v>
      </c>
      <c r="D371" s="9">
        <v>6.4</v>
      </c>
      <c r="E371">
        <f>SUMIF(Appoggio!$B$2:$B$500,B371,Appoggio!$C$2:$C$500)</f>
        <v>24</v>
      </c>
      <c r="F371">
        <f t="shared" si="5"/>
        <v>0</v>
      </c>
      <c r="L371">
        <v>3</v>
      </c>
    </row>
    <row r="372" spans="1:12" ht="12.75">
      <c r="A372" s="2" t="s">
        <v>251</v>
      </c>
      <c r="B372" s="2" t="s">
        <v>131</v>
      </c>
      <c r="C372" s="2" t="s">
        <v>258</v>
      </c>
      <c r="D372" s="9">
        <v>6.4</v>
      </c>
      <c r="E372">
        <f>SUMIF(Appoggio!$B$2:$B$500,B372,Appoggio!$C$2:$C$500)</f>
        <v>198</v>
      </c>
      <c r="F372">
        <f t="shared" si="5"/>
        <v>0</v>
      </c>
      <c r="L372">
        <v>3</v>
      </c>
    </row>
    <row r="373" spans="1:12" ht="12.75">
      <c r="A373" s="2" t="s">
        <v>251</v>
      </c>
      <c r="B373" s="2" t="s">
        <v>508</v>
      </c>
      <c r="C373" s="2" t="s">
        <v>389</v>
      </c>
      <c r="D373" s="9">
        <v>6.4</v>
      </c>
      <c r="E373">
        <f>SUMIF(Appoggio!$B$2:$B$500,B373,Appoggio!$C$2:$C$500)</f>
        <v>410</v>
      </c>
      <c r="F373">
        <f t="shared" si="5"/>
        <v>0</v>
      </c>
      <c r="L373">
        <v>3</v>
      </c>
    </row>
    <row r="374" spans="1:12" ht="12.75">
      <c r="A374" s="2" t="s">
        <v>251</v>
      </c>
      <c r="B374" s="2" t="s">
        <v>498</v>
      </c>
      <c r="C374" s="2" t="s">
        <v>278</v>
      </c>
      <c r="D374" s="9">
        <v>6.4</v>
      </c>
      <c r="E374">
        <f>SUMIF(Appoggio!$B$2:$B$500,B374,Appoggio!$C$2:$C$500)</f>
        <v>349</v>
      </c>
      <c r="F374">
        <f t="shared" si="5"/>
        <v>0</v>
      </c>
      <c r="L374">
        <v>3</v>
      </c>
    </row>
    <row r="375" spans="1:12" ht="12.75">
      <c r="A375" s="2" t="s">
        <v>251</v>
      </c>
      <c r="B375" s="2" t="s">
        <v>145</v>
      </c>
      <c r="C375" s="2" t="s">
        <v>268</v>
      </c>
      <c r="D375" s="9">
        <v>6.3</v>
      </c>
      <c r="E375">
        <f>SUMIF(Appoggio!$B$2:$B$500,B375,Appoggio!$C$2:$C$500)</f>
        <v>0</v>
      </c>
      <c r="F375">
        <f t="shared" si="5"/>
        <v>1</v>
      </c>
      <c r="L375">
        <v>3</v>
      </c>
    </row>
    <row r="376" spans="1:12" ht="12.75">
      <c r="A376" s="2" t="s">
        <v>251</v>
      </c>
      <c r="B376" s="2" t="s">
        <v>147</v>
      </c>
      <c r="C376" s="2" t="s">
        <v>269</v>
      </c>
      <c r="D376" s="9">
        <v>6.3</v>
      </c>
      <c r="E376">
        <f>SUMIF(Appoggio!$B$2:$B$500,B376,Appoggio!$C$2:$C$500)</f>
        <v>0</v>
      </c>
      <c r="F376">
        <f t="shared" si="5"/>
        <v>1</v>
      </c>
      <c r="L376">
        <v>3</v>
      </c>
    </row>
    <row r="377" spans="1:12" ht="12.75">
      <c r="A377" s="2" t="s">
        <v>251</v>
      </c>
      <c r="B377" s="2" t="s">
        <v>338</v>
      </c>
      <c r="C377" s="2" t="s">
        <v>264</v>
      </c>
      <c r="D377" s="9">
        <v>6.3</v>
      </c>
      <c r="E377">
        <f>SUMIF(Appoggio!$B$2:$B$500,B377,Appoggio!$C$2:$C$500)</f>
        <v>382</v>
      </c>
      <c r="F377">
        <f t="shared" si="5"/>
        <v>0</v>
      </c>
      <c r="L377">
        <v>3</v>
      </c>
    </row>
    <row r="378" spans="1:12" ht="12.75">
      <c r="A378" s="2" t="s">
        <v>251</v>
      </c>
      <c r="B378" s="2" t="s">
        <v>509</v>
      </c>
      <c r="C378" s="2" t="s">
        <v>94</v>
      </c>
      <c r="D378" s="9">
        <v>6.2</v>
      </c>
      <c r="E378">
        <f>SUMIF(Appoggio!$B$2:$B$500,B378,Appoggio!$C$2:$C$500)</f>
        <v>0</v>
      </c>
      <c r="F378">
        <f t="shared" si="5"/>
        <v>1</v>
      </c>
      <c r="L378">
        <v>3</v>
      </c>
    </row>
    <row r="379" spans="1:12" ht="12.75">
      <c r="A379" s="2" t="s">
        <v>251</v>
      </c>
      <c r="B379" s="2" t="s">
        <v>523</v>
      </c>
      <c r="C379" s="2" t="s">
        <v>386</v>
      </c>
      <c r="D379" s="9">
        <v>6.1</v>
      </c>
      <c r="E379">
        <f>SUMIF(Appoggio!$B$2:$B$500,B379,Appoggio!$C$2:$C$500)</f>
        <v>257</v>
      </c>
      <c r="F379">
        <f t="shared" si="5"/>
        <v>0</v>
      </c>
      <c r="L379">
        <v>3</v>
      </c>
    </row>
    <row r="380" spans="1:12" ht="12.75">
      <c r="A380" s="2" t="s">
        <v>251</v>
      </c>
      <c r="B380" s="2" t="s">
        <v>501</v>
      </c>
      <c r="C380" s="2" t="s">
        <v>266</v>
      </c>
      <c r="D380" s="9">
        <v>6.1</v>
      </c>
      <c r="E380">
        <f>SUMIF(Appoggio!$B$2:$B$500,B380,Appoggio!$C$2:$C$500)</f>
        <v>0</v>
      </c>
      <c r="F380">
        <f t="shared" si="5"/>
        <v>1</v>
      </c>
      <c r="L380">
        <v>3</v>
      </c>
    </row>
    <row r="381" spans="1:12" ht="12.75">
      <c r="A381" s="2" t="s">
        <v>251</v>
      </c>
      <c r="B381" s="2" t="s">
        <v>310</v>
      </c>
      <c r="C381" s="2" t="s">
        <v>266</v>
      </c>
      <c r="D381" s="9">
        <v>6</v>
      </c>
      <c r="E381">
        <f>SUMIF(Appoggio!$B$2:$B$500,B381,Appoggio!$C$2:$C$500)</f>
        <v>199</v>
      </c>
      <c r="F381">
        <f t="shared" si="5"/>
        <v>0</v>
      </c>
      <c r="L381">
        <v>3</v>
      </c>
    </row>
    <row r="382" spans="1:12" ht="12.75">
      <c r="A382" s="2" t="s">
        <v>251</v>
      </c>
      <c r="B382" s="2" t="s">
        <v>535</v>
      </c>
      <c r="C382" s="2" t="s">
        <v>253</v>
      </c>
      <c r="D382" s="9">
        <v>6</v>
      </c>
      <c r="E382">
        <f>SUMIF(Appoggio!$B$2:$B$500,B382,Appoggio!$C$2:$C$500)</f>
        <v>351</v>
      </c>
      <c r="F382">
        <f t="shared" si="5"/>
        <v>0</v>
      </c>
      <c r="L382">
        <v>3</v>
      </c>
    </row>
    <row r="383" spans="1:12" ht="12.75">
      <c r="A383" s="2" t="s">
        <v>251</v>
      </c>
      <c r="B383" s="2" t="s">
        <v>492</v>
      </c>
      <c r="C383" s="2" t="s">
        <v>252</v>
      </c>
      <c r="D383" s="9">
        <v>5.8</v>
      </c>
      <c r="E383">
        <f>SUMIF(Appoggio!$B$2:$B$500,B383,Appoggio!$C$2:$C$500)</f>
        <v>0</v>
      </c>
      <c r="F383">
        <f t="shared" si="5"/>
        <v>1</v>
      </c>
      <c r="L383">
        <v>3</v>
      </c>
    </row>
    <row r="384" spans="1:12" ht="12.75">
      <c r="A384" s="2" t="s">
        <v>251</v>
      </c>
      <c r="B384" s="2" t="s">
        <v>286</v>
      </c>
      <c r="C384" s="2" t="s">
        <v>277</v>
      </c>
      <c r="D384" s="9">
        <v>5.6</v>
      </c>
      <c r="E384">
        <f>SUMIF(Appoggio!$B$2:$B$500,B384,Appoggio!$C$2:$C$500)</f>
        <v>142</v>
      </c>
      <c r="F384">
        <f t="shared" si="5"/>
        <v>0</v>
      </c>
      <c r="L384">
        <v>3</v>
      </c>
    </row>
    <row r="385" spans="1:12" ht="12.75">
      <c r="A385" s="2" t="s">
        <v>251</v>
      </c>
      <c r="B385" s="2" t="s">
        <v>192</v>
      </c>
      <c r="C385" s="2" t="s">
        <v>264</v>
      </c>
      <c r="D385" s="9">
        <v>5.5</v>
      </c>
      <c r="E385">
        <f>SUMIF(Appoggio!$B$2:$B$500,B385,Appoggio!$C$2:$C$500)</f>
        <v>114</v>
      </c>
      <c r="F385">
        <f t="shared" si="5"/>
        <v>0</v>
      </c>
      <c r="L385">
        <v>3</v>
      </c>
    </row>
    <row r="386" spans="1:12" ht="12.75">
      <c r="A386" s="2" t="s">
        <v>251</v>
      </c>
      <c r="B386" s="2" t="s">
        <v>522</v>
      </c>
      <c r="C386" s="2" t="s">
        <v>257</v>
      </c>
      <c r="D386" s="9">
        <v>5.1</v>
      </c>
      <c r="E386">
        <f>SUMIF(Appoggio!$B$2:$B$500,B386,Appoggio!$C$2:$C$500)</f>
        <v>227</v>
      </c>
      <c r="F386">
        <f t="shared" si="5"/>
        <v>0</v>
      </c>
      <c r="L386">
        <v>3</v>
      </c>
    </row>
    <row r="387" spans="1:12" ht="12.75">
      <c r="A387" s="2" t="s">
        <v>251</v>
      </c>
      <c r="B387" s="2" t="s">
        <v>482</v>
      </c>
      <c r="C387" s="2" t="s">
        <v>266</v>
      </c>
      <c r="D387" s="9">
        <v>5.1</v>
      </c>
      <c r="E387">
        <f>SUMIF(Appoggio!$B$2:$B$500,B387,Appoggio!$C$2:$C$500)</f>
        <v>201</v>
      </c>
      <c r="F387">
        <f aca="true" t="shared" si="6" ref="F387:F450">IF(E387=0,1,0)</f>
        <v>0</v>
      </c>
      <c r="L387">
        <v>3</v>
      </c>
    </row>
    <row r="388" spans="1:12" ht="12.75">
      <c r="A388" s="2" t="s">
        <v>251</v>
      </c>
      <c r="B388" s="2" t="s">
        <v>224</v>
      </c>
      <c r="C388" s="2" t="s">
        <v>255</v>
      </c>
      <c r="D388" s="9">
        <v>5</v>
      </c>
      <c r="E388">
        <f>SUMIF(Appoggio!$B$2:$B$500,B388,Appoggio!$C$2:$C$500)</f>
        <v>0</v>
      </c>
      <c r="F388">
        <f t="shared" si="6"/>
        <v>1</v>
      </c>
      <c r="L388">
        <v>3</v>
      </c>
    </row>
    <row r="389" spans="1:12" ht="12.75">
      <c r="A389" s="2" t="s">
        <v>251</v>
      </c>
      <c r="B389" s="2" t="s">
        <v>36</v>
      </c>
      <c r="C389" s="2" t="s">
        <v>262</v>
      </c>
      <c r="D389" s="9">
        <v>4.8</v>
      </c>
      <c r="E389">
        <f>SUMIF(Appoggio!$B$2:$B$500,B389,Appoggio!$C$2:$C$500)</f>
        <v>0</v>
      </c>
      <c r="F389">
        <f t="shared" si="6"/>
        <v>1</v>
      </c>
      <c r="L389">
        <v>3</v>
      </c>
    </row>
    <row r="390" spans="1:12" ht="12.75">
      <c r="A390" s="2" t="s">
        <v>251</v>
      </c>
      <c r="B390" s="2" t="s">
        <v>339</v>
      </c>
      <c r="C390" s="2" t="s">
        <v>266</v>
      </c>
      <c r="D390" s="9">
        <v>4.7</v>
      </c>
      <c r="E390">
        <f>SUMIF(Appoggio!$B$2:$B$500,B390,Appoggio!$C$2:$C$500)</f>
        <v>0</v>
      </c>
      <c r="F390">
        <f t="shared" si="6"/>
        <v>1</v>
      </c>
      <c r="L390">
        <v>3</v>
      </c>
    </row>
    <row r="391" spans="1:12" ht="12.75">
      <c r="A391" s="2" t="s">
        <v>251</v>
      </c>
      <c r="B391" s="2" t="s">
        <v>18</v>
      </c>
      <c r="C391" s="2" t="s">
        <v>263</v>
      </c>
      <c r="D391" s="9">
        <v>4.6</v>
      </c>
      <c r="E391">
        <f>SUMIF(Appoggio!$B$2:$B$500,B391,Appoggio!$C$2:$C$500)</f>
        <v>0</v>
      </c>
      <c r="F391">
        <f t="shared" si="6"/>
        <v>1</v>
      </c>
      <c r="L391">
        <v>3</v>
      </c>
    </row>
    <row r="392" spans="1:12" ht="12.75">
      <c r="A392" s="2" t="s">
        <v>251</v>
      </c>
      <c r="B392" s="2" t="s">
        <v>381</v>
      </c>
      <c r="C392" s="2" t="s">
        <v>386</v>
      </c>
      <c r="D392" s="9">
        <v>4.6</v>
      </c>
      <c r="E392">
        <f>SUMIF(Appoggio!$B$2:$B$500,B392,Appoggio!$C$2:$C$500)</f>
        <v>0</v>
      </c>
      <c r="F392">
        <f t="shared" si="6"/>
        <v>1</v>
      </c>
      <c r="L392">
        <v>3</v>
      </c>
    </row>
    <row r="393" spans="1:12" ht="12.75">
      <c r="A393" s="2" t="s">
        <v>251</v>
      </c>
      <c r="B393" s="2" t="s">
        <v>45</v>
      </c>
      <c r="C393" s="2" t="s">
        <v>263</v>
      </c>
      <c r="D393" s="9">
        <v>4.6</v>
      </c>
      <c r="E393">
        <f>SUMIF(Appoggio!$B$2:$B$500,B393,Appoggio!$C$2:$C$500)</f>
        <v>137</v>
      </c>
      <c r="F393">
        <f t="shared" si="6"/>
        <v>0</v>
      </c>
      <c r="L393">
        <v>3</v>
      </c>
    </row>
    <row r="394" spans="1:12" ht="12.75">
      <c r="A394" s="2" t="s">
        <v>251</v>
      </c>
      <c r="B394" s="2" t="s">
        <v>518</v>
      </c>
      <c r="C394" s="2" t="s">
        <v>389</v>
      </c>
      <c r="D394" s="9">
        <v>4.6</v>
      </c>
      <c r="E394">
        <f>SUMIF(Appoggio!$B$2:$B$500,B394,Appoggio!$C$2:$C$500)</f>
        <v>0</v>
      </c>
      <c r="F394">
        <f t="shared" si="6"/>
        <v>1</v>
      </c>
      <c r="L394">
        <v>3</v>
      </c>
    </row>
    <row r="395" spans="1:12" ht="12.75">
      <c r="A395" s="2" t="s">
        <v>251</v>
      </c>
      <c r="B395" s="2" t="s">
        <v>493</v>
      </c>
      <c r="C395" s="2" t="s">
        <v>249</v>
      </c>
      <c r="D395" s="9">
        <v>4.6</v>
      </c>
      <c r="E395">
        <f>SUMIF(Appoggio!$B$2:$B$500,B395,Appoggio!$C$2:$C$500)</f>
        <v>0</v>
      </c>
      <c r="F395">
        <f t="shared" si="6"/>
        <v>1</v>
      </c>
      <c r="L395">
        <v>3</v>
      </c>
    </row>
    <row r="396" spans="1:12" ht="12.75">
      <c r="A396" s="2" t="s">
        <v>251</v>
      </c>
      <c r="B396" s="2" t="s">
        <v>294</v>
      </c>
      <c r="C396" s="2" t="s">
        <v>253</v>
      </c>
      <c r="D396" s="9">
        <v>4.5</v>
      </c>
      <c r="E396">
        <f>SUMIF(Appoggio!$B$2:$B$500,B396,Appoggio!$C$2:$C$500)</f>
        <v>141</v>
      </c>
      <c r="F396">
        <f t="shared" si="6"/>
        <v>0</v>
      </c>
      <c r="L396">
        <v>3</v>
      </c>
    </row>
    <row r="397" spans="1:12" ht="12.75">
      <c r="A397" s="2" t="s">
        <v>251</v>
      </c>
      <c r="B397" s="2" t="s">
        <v>155</v>
      </c>
      <c r="C397" s="2" t="s">
        <v>277</v>
      </c>
      <c r="D397" s="9">
        <v>4.5</v>
      </c>
      <c r="E397">
        <f>SUMIF(Appoggio!$B$2:$B$500,B397,Appoggio!$C$2:$C$500)</f>
        <v>166</v>
      </c>
      <c r="F397">
        <f t="shared" si="6"/>
        <v>0</v>
      </c>
      <c r="L397">
        <v>3</v>
      </c>
    </row>
    <row r="398" spans="1:12" ht="12.75">
      <c r="A398" s="2" t="s">
        <v>251</v>
      </c>
      <c r="B398" s="2" t="s">
        <v>144</v>
      </c>
      <c r="C398" s="2" t="s">
        <v>271</v>
      </c>
      <c r="D398" s="9">
        <v>4.5</v>
      </c>
      <c r="E398">
        <f>SUMIF(Appoggio!$B$2:$B$500,B398,Appoggio!$C$2:$C$500)</f>
        <v>0</v>
      </c>
      <c r="F398">
        <f t="shared" si="6"/>
        <v>1</v>
      </c>
      <c r="L398">
        <v>3</v>
      </c>
    </row>
    <row r="399" spans="1:12" ht="12.75">
      <c r="A399" s="2" t="s">
        <v>251</v>
      </c>
      <c r="B399" s="2" t="s">
        <v>234</v>
      </c>
      <c r="C399" s="2" t="s">
        <v>263</v>
      </c>
      <c r="D399" s="9">
        <v>4.5</v>
      </c>
      <c r="E399">
        <f>SUMIF(Appoggio!$B$2:$B$500,B399,Appoggio!$C$2:$C$500)</f>
        <v>0</v>
      </c>
      <c r="F399">
        <f t="shared" si="6"/>
        <v>1</v>
      </c>
      <c r="L399">
        <v>3</v>
      </c>
    </row>
    <row r="400" spans="1:12" ht="12.75">
      <c r="A400" s="2" t="s">
        <v>251</v>
      </c>
      <c r="B400" s="2" t="s">
        <v>151</v>
      </c>
      <c r="C400" s="2" t="s">
        <v>389</v>
      </c>
      <c r="D400" s="9">
        <v>4.4</v>
      </c>
      <c r="E400">
        <f>SUMIF(Appoggio!$B$2:$B$500,B400,Appoggio!$C$2:$C$500)</f>
        <v>80</v>
      </c>
      <c r="F400">
        <f t="shared" si="6"/>
        <v>0</v>
      </c>
      <c r="L400">
        <v>3</v>
      </c>
    </row>
    <row r="401" spans="1:12" ht="12.75">
      <c r="A401" s="2" t="s">
        <v>251</v>
      </c>
      <c r="B401" s="2" t="s">
        <v>503</v>
      </c>
      <c r="C401" s="2" t="s">
        <v>269</v>
      </c>
      <c r="D401" s="9">
        <v>4.4</v>
      </c>
      <c r="E401">
        <f>SUMIF(Appoggio!$B$2:$B$500,B401,Appoggio!$C$2:$C$500)</f>
        <v>411</v>
      </c>
      <c r="F401">
        <f t="shared" si="6"/>
        <v>0</v>
      </c>
      <c r="L401">
        <v>3</v>
      </c>
    </row>
    <row r="402" spans="1:12" ht="12.75">
      <c r="A402" s="2" t="s">
        <v>251</v>
      </c>
      <c r="B402" s="2" t="s">
        <v>216</v>
      </c>
      <c r="C402" s="2" t="s">
        <v>262</v>
      </c>
      <c r="D402" s="9">
        <v>4.4</v>
      </c>
      <c r="E402">
        <f>SUMIF(Appoggio!$B$2:$B$500,B402,Appoggio!$C$2:$C$500)</f>
        <v>408</v>
      </c>
      <c r="F402">
        <f t="shared" si="6"/>
        <v>0</v>
      </c>
      <c r="L402">
        <v>3</v>
      </c>
    </row>
    <row r="403" spans="1:12" ht="12.75">
      <c r="A403" s="2" t="s">
        <v>251</v>
      </c>
      <c r="B403" s="2" t="s">
        <v>528</v>
      </c>
      <c r="C403" s="2" t="s">
        <v>386</v>
      </c>
      <c r="D403" s="9">
        <v>4.4</v>
      </c>
      <c r="E403">
        <f>SUMIF(Appoggio!$B$2:$B$500,B403,Appoggio!$C$2:$C$500)</f>
        <v>256</v>
      </c>
      <c r="F403">
        <f t="shared" si="6"/>
        <v>0</v>
      </c>
      <c r="L403">
        <v>3</v>
      </c>
    </row>
    <row r="404" spans="1:12" ht="12.75">
      <c r="A404" s="2" t="s">
        <v>251</v>
      </c>
      <c r="B404" s="2" t="s">
        <v>504</v>
      </c>
      <c r="C404" s="2" t="s">
        <v>384</v>
      </c>
      <c r="D404" s="9">
        <v>4.4</v>
      </c>
      <c r="E404">
        <f>SUMIF(Appoggio!$B$2:$B$500,B404,Appoggio!$C$2:$C$500)</f>
        <v>113</v>
      </c>
      <c r="F404">
        <f t="shared" si="6"/>
        <v>0</v>
      </c>
      <c r="L404">
        <v>3</v>
      </c>
    </row>
    <row r="405" spans="1:12" ht="12.75">
      <c r="A405" s="2" t="s">
        <v>251</v>
      </c>
      <c r="B405" s="2" t="s">
        <v>353</v>
      </c>
      <c r="C405" s="2" t="s">
        <v>257</v>
      </c>
      <c r="D405" s="9">
        <v>4.4</v>
      </c>
      <c r="E405">
        <f>SUMIF(Appoggio!$B$2:$B$500,B405,Appoggio!$C$2:$C$500)</f>
        <v>167</v>
      </c>
      <c r="F405">
        <f t="shared" si="6"/>
        <v>0</v>
      </c>
      <c r="L405">
        <v>3</v>
      </c>
    </row>
    <row r="406" spans="1:12" ht="12.75">
      <c r="A406" s="2" t="s">
        <v>251</v>
      </c>
      <c r="B406" s="2" t="s">
        <v>52</v>
      </c>
      <c r="C406" s="2" t="s">
        <v>258</v>
      </c>
      <c r="D406" s="9">
        <v>4.2</v>
      </c>
      <c r="E406">
        <f>SUMIF(Appoggio!$B$2:$B$500,B406,Appoggio!$C$2:$C$500)</f>
        <v>0</v>
      </c>
      <c r="F406">
        <f t="shared" si="6"/>
        <v>1</v>
      </c>
      <c r="L406">
        <v>3</v>
      </c>
    </row>
    <row r="407" spans="1:12" ht="12.75">
      <c r="A407" s="2" t="s">
        <v>251</v>
      </c>
      <c r="B407" s="2" t="s">
        <v>500</v>
      </c>
      <c r="C407" s="2" t="s">
        <v>277</v>
      </c>
      <c r="D407" s="9">
        <v>4.2</v>
      </c>
      <c r="E407">
        <f>SUMIF(Appoggio!$B$2:$B$500,B407,Appoggio!$C$2:$C$500)</f>
        <v>0</v>
      </c>
      <c r="F407">
        <f t="shared" si="6"/>
        <v>1</v>
      </c>
      <c r="L407">
        <v>3</v>
      </c>
    </row>
    <row r="408" spans="1:12" ht="12.75">
      <c r="A408" s="2" t="s">
        <v>251</v>
      </c>
      <c r="B408" s="2" t="s">
        <v>319</v>
      </c>
      <c r="C408" s="2" t="s">
        <v>389</v>
      </c>
      <c r="D408" s="9">
        <v>4.2</v>
      </c>
      <c r="E408">
        <f>SUMIF(Appoggio!$B$2:$B$500,B408,Appoggio!$C$2:$C$500)</f>
        <v>0</v>
      </c>
      <c r="F408">
        <f t="shared" si="6"/>
        <v>1</v>
      </c>
      <c r="L408">
        <v>3</v>
      </c>
    </row>
    <row r="409" spans="1:12" ht="12.75">
      <c r="A409" s="2" t="s">
        <v>251</v>
      </c>
      <c r="B409" s="2" t="s">
        <v>141</v>
      </c>
      <c r="C409" s="2" t="s">
        <v>278</v>
      </c>
      <c r="D409" s="9">
        <v>4.2</v>
      </c>
      <c r="E409">
        <f>SUMIF(Appoggio!$B$2:$B$500,B409,Appoggio!$C$2:$C$500)</f>
        <v>0</v>
      </c>
      <c r="F409">
        <f t="shared" si="6"/>
        <v>1</v>
      </c>
      <c r="L409">
        <v>3</v>
      </c>
    </row>
    <row r="410" spans="1:12" ht="12.75">
      <c r="A410" s="2" t="s">
        <v>251</v>
      </c>
      <c r="B410" s="2" t="s">
        <v>366</v>
      </c>
      <c r="C410" s="2" t="s">
        <v>260</v>
      </c>
      <c r="D410" s="9">
        <v>4.2</v>
      </c>
      <c r="E410">
        <f>SUMIF(Appoggio!$B$2:$B$500,B410,Appoggio!$C$2:$C$500)</f>
        <v>0</v>
      </c>
      <c r="F410">
        <f t="shared" si="6"/>
        <v>1</v>
      </c>
      <c r="L410">
        <v>3</v>
      </c>
    </row>
    <row r="411" spans="1:12" ht="12.75">
      <c r="A411" s="2" t="s">
        <v>251</v>
      </c>
      <c r="B411" s="2" t="s">
        <v>186</v>
      </c>
      <c r="C411" s="2" t="s">
        <v>277</v>
      </c>
      <c r="D411" s="9">
        <v>4.1</v>
      </c>
      <c r="E411">
        <f>SUMIF(Appoggio!$B$2:$B$500,B411,Appoggio!$C$2:$C$500)</f>
        <v>0</v>
      </c>
      <c r="F411">
        <f t="shared" si="6"/>
        <v>1</v>
      </c>
      <c r="L411">
        <v>3</v>
      </c>
    </row>
    <row r="412" spans="1:12" ht="12.75">
      <c r="A412" s="2" t="s">
        <v>251</v>
      </c>
      <c r="B412" s="2" t="s">
        <v>512</v>
      </c>
      <c r="C412" s="2" t="s">
        <v>255</v>
      </c>
      <c r="D412" s="9">
        <v>4.1</v>
      </c>
      <c r="E412">
        <f>SUMIF(Appoggio!$B$2:$B$500,B412,Appoggio!$C$2:$C$500)</f>
        <v>0</v>
      </c>
      <c r="F412">
        <f t="shared" si="6"/>
        <v>1</v>
      </c>
      <c r="L412">
        <v>3</v>
      </c>
    </row>
    <row r="413" spans="1:12" ht="12.75">
      <c r="A413" s="2" t="s">
        <v>251</v>
      </c>
      <c r="B413" s="2" t="s">
        <v>165</v>
      </c>
      <c r="C413" s="2" t="s">
        <v>255</v>
      </c>
      <c r="D413" s="9">
        <v>4.1</v>
      </c>
      <c r="E413">
        <f>SUMIF(Appoggio!$B$2:$B$500,B413,Appoggio!$C$2:$C$500)</f>
        <v>111</v>
      </c>
      <c r="F413">
        <f t="shared" si="6"/>
        <v>0</v>
      </c>
      <c r="L413">
        <v>3</v>
      </c>
    </row>
    <row r="414" spans="1:12" ht="12.75">
      <c r="A414" s="2" t="s">
        <v>251</v>
      </c>
      <c r="B414" s="2" t="s">
        <v>513</v>
      </c>
      <c r="C414" s="2" t="s">
        <v>264</v>
      </c>
      <c r="D414" s="9">
        <v>4.1</v>
      </c>
      <c r="E414">
        <f>SUMIF(Appoggio!$B$2:$B$500,B414,Appoggio!$C$2:$C$500)</f>
        <v>23</v>
      </c>
      <c r="F414">
        <f t="shared" si="6"/>
        <v>0</v>
      </c>
      <c r="L414">
        <v>3</v>
      </c>
    </row>
    <row r="415" spans="1:12" ht="12.75">
      <c r="A415" s="2" t="s">
        <v>251</v>
      </c>
      <c r="B415" s="2" t="s">
        <v>137</v>
      </c>
      <c r="C415" s="2" t="s">
        <v>264</v>
      </c>
      <c r="D415" s="9">
        <v>4</v>
      </c>
      <c r="E415">
        <f>SUMIF(Appoggio!$B$2:$B$500,B415,Appoggio!$C$2:$C$500)</f>
        <v>79</v>
      </c>
      <c r="F415">
        <f t="shared" si="6"/>
        <v>0</v>
      </c>
      <c r="L415">
        <v>3</v>
      </c>
    </row>
    <row r="416" spans="1:12" ht="12.75">
      <c r="A416" s="2" t="s">
        <v>251</v>
      </c>
      <c r="B416" s="2" t="s">
        <v>317</v>
      </c>
      <c r="C416" s="2" t="s">
        <v>263</v>
      </c>
      <c r="D416" s="9">
        <v>4</v>
      </c>
      <c r="E416">
        <f>SUMIF(Appoggio!$B$2:$B$500,B416,Appoggio!$C$2:$C$500)</f>
        <v>254</v>
      </c>
      <c r="F416">
        <f t="shared" si="6"/>
        <v>0</v>
      </c>
      <c r="L416">
        <v>3</v>
      </c>
    </row>
    <row r="417" spans="1:12" ht="12.75">
      <c r="A417" s="2" t="s">
        <v>251</v>
      </c>
      <c r="B417" s="2" t="s">
        <v>514</v>
      </c>
      <c r="C417" s="2" t="s">
        <v>386</v>
      </c>
      <c r="D417" s="9">
        <v>4</v>
      </c>
      <c r="E417">
        <f>SUMIF(Appoggio!$B$2:$B$500,B417,Appoggio!$C$2:$C$500)</f>
        <v>0</v>
      </c>
      <c r="F417">
        <f t="shared" si="6"/>
        <v>1</v>
      </c>
      <c r="L417">
        <v>3</v>
      </c>
    </row>
    <row r="418" spans="1:12" ht="12.75">
      <c r="A418" s="2" t="s">
        <v>251</v>
      </c>
      <c r="B418" s="2" t="s">
        <v>344</v>
      </c>
      <c r="C418" s="2" t="s">
        <v>94</v>
      </c>
      <c r="D418" s="9">
        <v>4</v>
      </c>
      <c r="E418">
        <f>SUMIF(Appoggio!$B$2:$B$500,B418,Appoggio!$C$2:$C$500)</f>
        <v>0</v>
      </c>
      <c r="F418">
        <f t="shared" si="6"/>
        <v>1</v>
      </c>
      <c r="L418">
        <v>3</v>
      </c>
    </row>
    <row r="419" spans="1:12" ht="12.75">
      <c r="A419" s="2" t="s">
        <v>251</v>
      </c>
      <c r="B419" s="2" t="s">
        <v>256</v>
      </c>
      <c r="C419" s="2" t="s">
        <v>278</v>
      </c>
      <c r="D419" s="9">
        <v>3.8</v>
      </c>
      <c r="E419">
        <f>SUMIF(Appoggio!$B$2:$B$500,B419,Appoggio!$C$2:$C$500)</f>
        <v>0</v>
      </c>
      <c r="F419">
        <f t="shared" si="6"/>
        <v>1</v>
      </c>
      <c r="L419">
        <v>3</v>
      </c>
    </row>
    <row r="420" spans="1:12" ht="12.75">
      <c r="A420" s="2" t="s">
        <v>251</v>
      </c>
      <c r="B420" s="2" t="s">
        <v>520</v>
      </c>
      <c r="C420" s="2" t="s">
        <v>253</v>
      </c>
      <c r="D420" s="9">
        <v>3.8</v>
      </c>
      <c r="E420">
        <f>SUMIF(Appoggio!$B$2:$B$500,B420,Appoggio!$C$2:$C$500)</f>
        <v>0</v>
      </c>
      <c r="F420">
        <f t="shared" si="6"/>
        <v>1</v>
      </c>
      <c r="L420">
        <v>3</v>
      </c>
    </row>
    <row r="421" spans="1:12" ht="12.75">
      <c r="A421" s="2" t="s">
        <v>251</v>
      </c>
      <c r="B421" s="2" t="s">
        <v>322</v>
      </c>
      <c r="C421" s="2" t="s">
        <v>249</v>
      </c>
      <c r="D421" s="9">
        <v>3.8</v>
      </c>
      <c r="E421">
        <f>SUMIF(Appoggio!$B$2:$B$500,B421,Appoggio!$C$2:$C$500)</f>
        <v>145</v>
      </c>
      <c r="F421">
        <f t="shared" si="6"/>
        <v>0</v>
      </c>
      <c r="L421">
        <v>3</v>
      </c>
    </row>
    <row r="422" spans="1:12" ht="12.75">
      <c r="A422" s="2" t="s">
        <v>251</v>
      </c>
      <c r="B422" s="2" t="s">
        <v>332</v>
      </c>
      <c r="C422" s="2" t="s">
        <v>255</v>
      </c>
      <c r="D422" s="9">
        <v>3.8</v>
      </c>
      <c r="E422">
        <f>SUMIF(Appoggio!$B$2:$B$500,B422,Appoggio!$C$2:$C$500)</f>
        <v>0</v>
      </c>
      <c r="F422">
        <f t="shared" si="6"/>
        <v>1</v>
      </c>
      <c r="L422">
        <v>3</v>
      </c>
    </row>
    <row r="423" spans="1:12" ht="12.75">
      <c r="A423" s="2" t="s">
        <v>251</v>
      </c>
      <c r="B423" s="2" t="s">
        <v>516</v>
      </c>
      <c r="C423" s="2" t="s">
        <v>257</v>
      </c>
      <c r="D423" s="9">
        <v>3.8</v>
      </c>
      <c r="E423">
        <f>SUMIF(Appoggio!$B$2:$B$500,B423,Appoggio!$C$2:$C$500)</f>
        <v>314</v>
      </c>
      <c r="F423">
        <f t="shared" si="6"/>
        <v>0</v>
      </c>
      <c r="L423">
        <v>3</v>
      </c>
    </row>
    <row r="424" spans="1:12" ht="12.75">
      <c r="A424" s="2" t="s">
        <v>251</v>
      </c>
      <c r="B424" s="2" t="s">
        <v>515</v>
      </c>
      <c r="C424" s="2" t="s">
        <v>389</v>
      </c>
      <c r="D424" s="9">
        <v>3.7</v>
      </c>
      <c r="E424">
        <f>SUMIF(Appoggio!$B$2:$B$500,B424,Appoggio!$C$2:$C$500)</f>
        <v>0</v>
      </c>
      <c r="F424">
        <f t="shared" si="6"/>
        <v>1</v>
      </c>
      <c r="L424">
        <v>3</v>
      </c>
    </row>
    <row r="425" spans="1:12" ht="12.75">
      <c r="A425" s="2" t="s">
        <v>251</v>
      </c>
      <c r="B425" s="2" t="s">
        <v>517</v>
      </c>
      <c r="C425" s="2" t="s">
        <v>384</v>
      </c>
      <c r="D425" s="9">
        <v>3.7</v>
      </c>
      <c r="E425">
        <f>SUMIF(Appoggio!$B$2:$B$500,B425,Appoggio!$C$2:$C$500)</f>
        <v>0</v>
      </c>
      <c r="F425">
        <f t="shared" si="6"/>
        <v>1</v>
      </c>
      <c r="L425">
        <v>3</v>
      </c>
    </row>
    <row r="426" spans="1:12" ht="12.75">
      <c r="A426" s="2" t="s">
        <v>251</v>
      </c>
      <c r="B426" s="2" t="s">
        <v>161</v>
      </c>
      <c r="C426" s="2" t="s">
        <v>260</v>
      </c>
      <c r="D426" s="9">
        <v>3.5</v>
      </c>
      <c r="E426">
        <f>SUMIF(Appoggio!$B$2:$B$500,B426,Appoggio!$C$2:$C$500)</f>
        <v>0</v>
      </c>
      <c r="F426">
        <f t="shared" si="6"/>
        <v>1</v>
      </c>
      <c r="L426">
        <v>3</v>
      </c>
    </row>
    <row r="427" spans="1:12" ht="12.75">
      <c r="A427" s="2" t="s">
        <v>251</v>
      </c>
      <c r="B427" s="2" t="s">
        <v>519</v>
      </c>
      <c r="C427" s="2" t="s">
        <v>255</v>
      </c>
      <c r="D427" s="9">
        <v>3.5</v>
      </c>
      <c r="E427">
        <f>SUMIF(Appoggio!$B$2:$B$500,B427,Appoggio!$C$2:$C$500)</f>
        <v>0</v>
      </c>
      <c r="F427">
        <f t="shared" si="6"/>
        <v>1</v>
      </c>
      <c r="L427">
        <v>3</v>
      </c>
    </row>
    <row r="428" spans="1:12" ht="12.75">
      <c r="A428" s="2" t="s">
        <v>251</v>
      </c>
      <c r="B428" s="2" t="s">
        <v>280</v>
      </c>
      <c r="C428" s="2" t="s">
        <v>389</v>
      </c>
      <c r="D428" s="9">
        <v>3.3</v>
      </c>
      <c r="E428">
        <f>SUMIF(Appoggio!$B$2:$B$500,B428,Appoggio!$C$2:$C$500)</f>
        <v>0</v>
      </c>
      <c r="F428">
        <f t="shared" si="6"/>
        <v>1</v>
      </c>
      <c r="L428">
        <v>3</v>
      </c>
    </row>
    <row r="429" spans="1:12" ht="12.75">
      <c r="A429" s="2" t="s">
        <v>251</v>
      </c>
      <c r="B429" s="2" t="s">
        <v>199</v>
      </c>
      <c r="C429" s="2" t="s">
        <v>271</v>
      </c>
      <c r="D429" s="9">
        <v>3.2</v>
      </c>
      <c r="E429">
        <f>SUMIF(Appoggio!$B$2:$B$500,B429,Appoggio!$C$2:$C$500)</f>
        <v>0</v>
      </c>
      <c r="F429">
        <f t="shared" si="6"/>
        <v>1</v>
      </c>
      <c r="L429">
        <v>3</v>
      </c>
    </row>
    <row r="430" spans="1:12" ht="12.75">
      <c r="A430" s="2" t="s">
        <v>251</v>
      </c>
      <c r="B430" s="2" t="s">
        <v>348</v>
      </c>
      <c r="C430" s="2" t="s">
        <v>253</v>
      </c>
      <c r="D430" s="9">
        <v>3.2</v>
      </c>
      <c r="E430">
        <f>SUMIF(Appoggio!$B$2:$B$500,B430,Appoggio!$C$2:$C$500)</f>
        <v>0</v>
      </c>
      <c r="F430">
        <f t="shared" si="6"/>
        <v>1</v>
      </c>
      <c r="L430">
        <v>3</v>
      </c>
    </row>
    <row r="431" spans="1:12" ht="12.75">
      <c r="A431" s="2" t="s">
        <v>251</v>
      </c>
      <c r="B431" s="2" t="s">
        <v>152</v>
      </c>
      <c r="C431" s="2" t="s">
        <v>249</v>
      </c>
      <c r="D431" s="9">
        <v>3</v>
      </c>
      <c r="E431">
        <f>SUMIF(Appoggio!$B$2:$B$500,B431,Appoggio!$C$2:$C$500)</f>
        <v>0</v>
      </c>
      <c r="F431">
        <f t="shared" si="6"/>
        <v>1</v>
      </c>
      <c r="L431">
        <v>3</v>
      </c>
    </row>
    <row r="432" spans="1:12" ht="12.75">
      <c r="A432" s="2" t="s">
        <v>251</v>
      </c>
      <c r="B432" s="2" t="s">
        <v>333</v>
      </c>
      <c r="C432" s="2" t="s">
        <v>268</v>
      </c>
      <c r="D432" s="9">
        <v>3</v>
      </c>
      <c r="E432">
        <f>SUMIF(Appoggio!$B$2:$B$500,B432,Appoggio!$C$2:$C$500)</f>
        <v>0</v>
      </c>
      <c r="F432">
        <f t="shared" si="6"/>
        <v>1</v>
      </c>
      <c r="L432">
        <v>3</v>
      </c>
    </row>
    <row r="433" spans="1:12" ht="12.75">
      <c r="A433" s="2" t="s">
        <v>251</v>
      </c>
      <c r="B433" s="2" t="s">
        <v>534</v>
      </c>
      <c r="C433" s="2" t="s">
        <v>268</v>
      </c>
      <c r="D433" s="9">
        <v>3</v>
      </c>
      <c r="E433">
        <f>SUMIF(Appoggio!$B$2:$B$500,B433,Appoggio!$C$2:$C$500)</f>
        <v>0</v>
      </c>
      <c r="F433">
        <f t="shared" si="6"/>
        <v>1</v>
      </c>
      <c r="L433">
        <v>3</v>
      </c>
    </row>
    <row r="434" spans="1:12" ht="12.75">
      <c r="A434" s="2" t="s">
        <v>251</v>
      </c>
      <c r="B434" s="2" t="s">
        <v>379</v>
      </c>
      <c r="C434" s="2" t="s">
        <v>262</v>
      </c>
      <c r="D434" s="9">
        <v>2.8</v>
      </c>
      <c r="E434">
        <f>SUMIF(Appoggio!$B$2:$B$500,B434,Appoggio!$C$2:$C$500)</f>
        <v>350</v>
      </c>
      <c r="F434">
        <f t="shared" si="6"/>
        <v>0</v>
      </c>
      <c r="L434">
        <v>3</v>
      </c>
    </row>
    <row r="435" spans="1:12" ht="12.75">
      <c r="A435" s="2" t="s">
        <v>251</v>
      </c>
      <c r="B435" s="2" t="s">
        <v>531</v>
      </c>
      <c r="C435" s="2" t="s">
        <v>255</v>
      </c>
      <c r="D435" s="9">
        <v>2.8</v>
      </c>
      <c r="E435">
        <f>SUMIF(Appoggio!$B$2:$B$500,B435,Appoggio!$C$2:$C$500)</f>
        <v>0</v>
      </c>
      <c r="F435">
        <f t="shared" si="6"/>
        <v>1</v>
      </c>
      <c r="L435">
        <v>3</v>
      </c>
    </row>
    <row r="436" spans="1:12" ht="12.75">
      <c r="A436" s="2" t="s">
        <v>251</v>
      </c>
      <c r="B436" s="2" t="s">
        <v>525</v>
      </c>
      <c r="C436" s="2" t="s">
        <v>389</v>
      </c>
      <c r="D436" s="9">
        <v>2.8</v>
      </c>
      <c r="E436">
        <f>SUMIF(Appoggio!$B$2:$B$500,B436,Appoggio!$C$2:$C$500)</f>
        <v>0</v>
      </c>
      <c r="F436">
        <f t="shared" si="6"/>
        <v>1</v>
      </c>
      <c r="L436">
        <v>3</v>
      </c>
    </row>
    <row r="437" spans="1:12" ht="12.75">
      <c r="A437" s="2" t="s">
        <v>251</v>
      </c>
      <c r="B437" s="2" t="s">
        <v>526</v>
      </c>
      <c r="C437" s="2" t="s">
        <v>253</v>
      </c>
      <c r="D437" s="9">
        <v>2.7</v>
      </c>
      <c r="E437">
        <f>SUMIF(Appoggio!$B$2:$B$500,B437,Appoggio!$C$2:$C$500)</f>
        <v>0</v>
      </c>
      <c r="F437">
        <f t="shared" si="6"/>
        <v>1</v>
      </c>
      <c r="L437">
        <v>3</v>
      </c>
    </row>
    <row r="438" spans="1:12" ht="12.75">
      <c r="A438" s="2" t="s">
        <v>251</v>
      </c>
      <c r="B438" s="2" t="s">
        <v>149</v>
      </c>
      <c r="C438" s="2" t="s">
        <v>271</v>
      </c>
      <c r="D438" s="9">
        <v>2.7</v>
      </c>
      <c r="E438">
        <f>SUMIF(Appoggio!$B$2:$B$500,B438,Appoggio!$C$2:$C$500)</f>
        <v>0</v>
      </c>
      <c r="F438">
        <f t="shared" si="6"/>
        <v>1</v>
      </c>
      <c r="L438">
        <v>3</v>
      </c>
    </row>
    <row r="439" spans="1:12" ht="12.75">
      <c r="A439" s="2" t="s">
        <v>251</v>
      </c>
      <c r="B439" s="2" t="s">
        <v>604</v>
      </c>
      <c r="C439" s="2" t="s">
        <v>252</v>
      </c>
      <c r="D439" s="9">
        <v>2.6</v>
      </c>
      <c r="E439">
        <f>SUMIF(Appoggio!$B$2:$B$500,B439,Appoggio!$C$2:$C$500)</f>
        <v>0</v>
      </c>
      <c r="F439">
        <f t="shared" si="6"/>
        <v>1</v>
      </c>
      <c r="L439">
        <v>3</v>
      </c>
    </row>
    <row r="440" spans="1:12" ht="12.75">
      <c r="A440" s="2" t="s">
        <v>251</v>
      </c>
      <c r="B440" s="2" t="s">
        <v>301</v>
      </c>
      <c r="C440" s="2" t="s">
        <v>268</v>
      </c>
      <c r="D440" s="9">
        <v>2.4</v>
      </c>
      <c r="E440">
        <f>SUMIF(Appoggio!$B$2:$B$500,B440,Appoggio!$C$2:$C$500)</f>
        <v>0</v>
      </c>
      <c r="F440">
        <f t="shared" si="6"/>
        <v>1</v>
      </c>
      <c r="L440">
        <v>3</v>
      </c>
    </row>
    <row r="441" spans="1:12" ht="12.75">
      <c r="A441" s="2" t="s">
        <v>251</v>
      </c>
      <c r="B441" s="2" t="s">
        <v>527</v>
      </c>
      <c r="C441" s="2" t="s">
        <v>389</v>
      </c>
      <c r="D441" s="9">
        <v>2.3</v>
      </c>
      <c r="E441">
        <f>SUMIF(Appoggio!$B$2:$B$500,B441,Appoggio!$C$2:$C$500)</f>
        <v>0</v>
      </c>
      <c r="F441">
        <f t="shared" si="6"/>
        <v>1</v>
      </c>
      <c r="L441">
        <v>3</v>
      </c>
    </row>
    <row r="442" spans="1:12" ht="12.75">
      <c r="A442" s="2" t="s">
        <v>251</v>
      </c>
      <c r="B442" s="2" t="s">
        <v>529</v>
      </c>
      <c r="C442" s="2" t="s">
        <v>260</v>
      </c>
      <c r="D442" s="9">
        <v>2.2</v>
      </c>
      <c r="E442">
        <f>SUMIF(Appoggio!$B$2:$B$500,B442,Appoggio!$C$2:$C$500)</f>
        <v>0</v>
      </c>
      <c r="F442">
        <f t="shared" si="6"/>
        <v>1</v>
      </c>
      <c r="L442">
        <v>3</v>
      </c>
    </row>
    <row r="443" spans="1:12" ht="12.75">
      <c r="A443" s="2" t="s">
        <v>251</v>
      </c>
      <c r="B443" s="2" t="s">
        <v>533</v>
      </c>
      <c r="C443" s="2" t="s">
        <v>266</v>
      </c>
      <c r="D443" s="9">
        <v>2.1</v>
      </c>
      <c r="E443">
        <f>SUMIF(Appoggio!$B$2:$B$500,B443,Appoggio!$C$2:$C$500)</f>
        <v>0</v>
      </c>
      <c r="F443">
        <f t="shared" si="6"/>
        <v>1</v>
      </c>
      <c r="L443">
        <v>3</v>
      </c>
    </row>
    <row r="444" spans="1:12" ht="12.75">
      <c r="A444" s="2" t="s">
        <v>251</v>
      </c>
      <c r="B444" s="2" t="s">
        <v>530</v>
      </c>
      <c r="C444" s="2" t="s">
        <v>384</v>
      </c>
      <c r="D444" s="9">
        <v>2.1</v>
      </c>
      <c r="E444">
        <f>SUMIF(Appoggio!$B$2:$B$500,B444,Appoggio!$C$2:$C$500)</f>
        <v>0</v>
      </c>
      <c r="F444">
        <f t="shared" si="6"/>
        <v>1</v>
      </c>
      <c r="L444">
        <v>3</v>
      </c>
    </row>
    <row r="445" spans="1:12" ht="12.75">
      <c r="A445" s="2" t="s">
        <v>251</v>
      </c>
      <c r="B445" s="2" t="s">
        <v>532</v>
      </c>
      <c r="C445" s="2" t="s">
        <v>264</v>
      </c>
      <c r="D445" s="9">
        <v>2</v>
      </c>
      <c r="E445">
        <f>SUMIF(Appoggio!$B$2:$B$500,B445,Appoggio!$C$2:$C$500)</f>
        <v>0</v>
      </c>
      <c r="F445">
        <f t="shared" si="6"/>
        <v>1</v>
      </c>
      <c r="L445">
        <v>3</v>
      </c>
    </row>
    <row r="446" spans="1:12" ht="12.75">
      <c r="A446" s="2" t="s">
        <v>251</v>
      </c>
      <c r="B446" s="2" t="s">
        <v>298</v>
      </c>
      <c r="C446" s="2" t="s">
        <v>258</v>
      </c>
      <c r="D446" s="9">
        <v>1.8</v>
      </c>
      <c r="E446">
        <f>SUMIF(Appoggio!$B$2:$B$500,B446,Appoggio!$C$2:$C$500)</f>
        <v>0</v>
      </c>
      <c r="F446">
        <f t="shared" si="6"/>
        <v>1</v>
      </c>
      <c r="L446">
        <v>3</v>
      </c>
    </row>
    <row r="447" spans="1:12" ht="12.75">
      <c r="A447" s="2" t="s">
        <v>251</v>
      </c>
      <c r="B447" s="2" t="s">
        <v>536</v>
      </c>
      <c r="C447" s="2" t="s">
        <v>264</v>
      </c>
      <c r="D447" s="9">
        <v>1.8</v>
      </c>
      <c r="E447">
        <f>SUMIF(Appoggio!$B$2:$B$500,B447,Appoggio!$C$2:$C$500)</f>
        <v>47</v>
      </c>
      <c r="F447">
        <f t="shared" si="6"/>
        <v>0</v>
      </c>
      <c r="L447">
        <v>3</v>
      </c>
    </row>
    <row r="448" spans="1:12" ht="12.75">
      <c r="A448" s="2" t="s">
        <v>251</v>
      </c>
      <c r="B448" s="2" t="s">
        <v>537</v>
      </c>
      <c r="C448" s="2" t="s">
        <v>268</v>
      </c>
      <c r="D448" s="9">
        <v>1.7</v>
      </c>
      <c r="E448">
        <f>SUMIF(Appoggio!$B$2:$B$500,B448,Appoggio!$C$2:$C$500)</f>
        <v>0</v>
      </c>
      <c r="F448">
        <f t="shared" si="6"/>
        <v>1</v>
      </c>
      <c r="L448">
        <v>3</v>
      </c>
    </row>
    <row r="449" spans="1:12" ht="12.75">
      <c r="A449" s="2" t="s">
        <v>251</v>
      </c>
      <c r="B449" s="2" t="s">
        <v>372</v>
      </c>
      <c r="C449" s="2" t="s">
        <v>266</v>
      </c>
      <c r="D449" s="9">
        <v>1.6</v>
      </c>
      <c r="E449">
        <f>SUMIF(Appoggio!$B$2:$B$500,B449,Appoggio!$C$2:$C$500)</f>
        <v>261</v>
      </c>
      <c r="F449">
        <f t="shared" si="6"/>
        <v>0</v>
      </c>
      <c r="L449">
        <v>3</v>
      </c>
    </row>
    <row r="450" spans="1:12" ht="12.75">
      <c r="A450" s="2" t="s">
        <v>251</v>
      </c>
      <c r="B450" s="2" t="s">
        <v>538</v>
      </c>
      <c r="C450" s="2" t="s">
        <v>94</v>
      </c>
      <c r="D450" s="9">
        <v>1.4</v>
      </c>
      <c r="E450">
        <f>SUMIF(Appoggio!$B$2:$B$500,B450,Appoggio!$C$2:$C$500)</f>
        <v>0</v>
      </c>
      <c r="F450">
        <f t="shared" si="6"/>
        <v>1</v>
      </c>
      <c r="L450">
        <v>3</v>
      </c>
    </row>
    <row r="451" spans="1:12" ht="12.75">
      <c r="A451" s="2" t="s">
        <v>251</v>
      </c>
      <c r="B451" s="2" t="s">
        <v>343</v>
      </c>
      <c r="C451" s="2" t="s">
        <v>249</v>
      </c>
      <c r="D451" s="9">
        <v>1.4</v>
      </c>
      <c r="E451">
        <f>SUMIF(Appoggio!$B$2:$B$500,B451,Appoggio!$C$2:$C$500)</f>
        <v>0</v>
      </c>
      <c r="F451">
        <f aca="true" t="shared" si="7" ref="F451:F514">IF(E451=0,1,0)</f>
        <v>1</v>
      </c>
      <c r="L451">
        <v>3</v>
      </c>
    </row>
    <row r="452" spans="1:12" ht="12.75">
      <c r="A452" s="2" t="s">
        <v>251</v>
      </c>
      <c r="B452" s="2" t="s">
        <v>540</v>
      </c>
      <c r="C452" s="2" t="s">
        <v>262</v>
      </c>
      <c r="D452" s="9">
        <v>1.3</v>
      </c>
      <c r="E452">
        <f>SUMIF(Appoggio!$B$2:$B$500,B452,Appoggio!$C$2:$C$500)</f>
        <v>0</v>
      </c>
      <c r="F452">
        <f t="shared" si="7"/>
        <v>1</v>
      </c>
      <c r="L452">
        <v>3</v>
      </c>
    </row>
    <row r="453" spans="1:12" ht="12.75">
      <c r="A453" s="2" t="s">
        <v>251</v>
      </c>
      <c r="B453" s="2" t="s">
        <v>289</v>
      </c>
      <c r="C453" s="2" t="s">
        <v>258</v>
      </c>
      <c r="D453" s="9">
        <v>1.3</v>
      </c>
      <c r="E453">
        <f>SUMIF(Appoggio!$B$2:$B$500,B453,Appoggio!$C$2:$C$500)</f>
        <v>0</v>
      </c>
      <c r="F453">
        <f t="shared" si="7"/>
        <v>1</v>
      </c>
      <c r="L453">
        <v>3</v>
      </c>
    </row>
    <row r="454" spans="1:12" ht="12.75">
      <c r="A454" s="2" t="s">
        <v>251</v>
      </c>
      <c r="B454" s="2" t="s">
        <v>365</v>
      </c>
      <c r="C454" s="2" t="s">
        <v>278</v>
      </c>
      <c r="D454" s="9">
        <v>1.3</v>
      </c>
      <c r="E454">
        <f>SUMIF(Appoggio!$B$2:$B$500,B454,Appoggio!$C$2:$C$500)</f>
        <v>112</v>
      </c>
      <c r="F454">
        <f t="shared" si="7"/>
        <v>0</v>
      </c>
      <c r="L454">
        <v>3</v>
      </c>
    </row>
    <row r="455" spans="1:12" ht="12.75">
      <c r="A455" s="2" t="s">
        <v>251</v>
      </c>
      <c r="B455" s="2" t="s">
        <v>539</v>
      </c>
      <c r="C455" s="2" t="s">
        <v>249</v>
      </c>
      <c r="D455" s="9">
        <v>1.3</v>
      </c>
      <c r="E455">
        <f>SUMIF(Appoggio!$B$2:$B$500,B455,Appoggio!$C$2:$C$500)</f>
        <v>0</v>
      </c>
      <c r="F455">
        <f t="shared" si="7"/>
        <v>1</v>
      </c>
      <c r="L455">
        <v>3</v>
      </c>
    </row>
    <row r="456" spans="1:12" ht="12.75">
      <c r="A456" s="2" t="s">
        <v>251</v>
      </c>
      <c r="B456" s="2" t="s">
        <v>606</v>
      </c>
      <c r="C456" s="2" t="s">
        <v>384</v>
      </c>
      <c r="D456" s="9">
        <v>1.2</v>
      </c>
      <c r="E456">
        <f>SUMIF(Appoggio!$B$2:$B$500,B456,Appoggio!$C$2:$C$500)</f>
        <v>0</v>
      </c>
      <c r="F456">
        <f t="shared" si="7"/>
        <v>1</v>
      </c>
      <c r="L456">
        <v>3</v>
      </c>
    </row>
    <row r="457" spans="1:12" ht="12.75">
      <c r="A457" s="2" t="s">
        <v>251</v>
      </c>
      <c r="B457" s="2" t="s">
        <v>605</v>
      </c>
      <c r="C457" s="2" t="s">
        <v>253</v>
      </c>
      <c r="D457" s="9">
        <v>1.2</v>
      </c>
      <c r="E457">
        <f>SUMIF(Appoggio!$B$2:$B$500,B457,Appoggio!$C$2:$C$500)</f>
        <v>0</v>
      </c>
      <c r="F457">
        <f t="shared" si="7"/>
        <v>1</v>
      </c>
      <c r="L457">
        <v>3</v>
      </c>
    </row>
    <row r="458" spans="1:12" ht="12.75">
      <c r="A458" s="2" t="s">
        <v>251</v>
      </c>
      <c r="B458" s="2" t="s">
        <v>196</v>
      </c>
      <c r="C458" s="2" t="s">
        <v>269</v>
      </c>
      <c r="D458" s="9">
        <v>1.2</v>
      </c>
      <c r="E458">
        <f>SUMIF(Appoggio!$B$2:$B$500,B458,Appoggio!$C$2:$C$500)</f>
        <v>0</v>
      </c>
      <c r="F458">
        <f t="shared" si="7"/>
        <v>1</v>
      </c>
      <c r="L458">
        <v>3</v>
      </c>
    </row>
    <row r="459" spans="1:12" ht="12.75">
      <c r="A459" s="2" t="s">
        <v>251</v>
      </c>
      <c r="B459" s="2" t="s">
        <v>541</v>
      </c>
      <c r="C459" s="2" t="s">
        <v>384</v>
      </c>
      <c r="D459" s="9">
        <v>1.2</v>
      </c>
      <c r="E459">
        <f>SUMIF(Appoggio!$B$2:$B$500,B459,Appoggio!$C$2:$C$500)</f>
        <v>0</v>
      </c>
      <c r="F459">
        <f t="shared" si="7"/>
        <v>1</v>
      </c>
      <c r="L459">
        <v>3</v>
      </c>
    </row>
    <row r="460" spans="1:12" ht="12.75">
      <c r="A460" s="2" t="s">
        <v>251</v>
      </c>
      <c r="B460" s="2" t="s">
        <v>543</v>
      </c>
      <c r="C460" s="2" t="s">
        <v>262</v>
      </c>
      <c r="D460" s="9">
        <v>1</v>
      </c>
      <c r="E460">
        <f>SUMIF(Appoggio!$B$2:$B$500,B460,Appoggio!$C$2:$C$500)</f>
        <v>0</v>
      </c>
      <c r="F460">
        <f t="shared" si="7"/>
        <v>1</v>
      </c>
      <c r="L460">
        <v>3</v>
      </c>
    </row>
    <row r="461" spans="1:12" ht="12.75">
      <c r="A461" s="2" t="s">
        <v>251</v>
      </c>
      <c r="B461" s="2" t="s">
        <v>544</v>
      </c>
      <c r="C461" s="2" t="s">
        <v>277</v>
      </c>
      <c r="D461" s="9">
        <v>1</v>
      </c>
      <c r="E461">
        <f>SUMIF(Appoggio!$B$2:$B$500,B461,Appoggio!$C$2:$C$500)</f>
        <v>0</v>
      </c>
      <c r="F461">
        <f t="shared" si="7"/>
        <v>1</v>
      </c>
      <c r="L461">
        <v>3</v>
      </c>
    </row>
    <row r="462" spans="1:12" ht="12.75">
      <c r="A462" s="2" t="s">
        <v>251</v>
      </c>
      <c r="B462" s="2" t="s">
        <v>542</v>
      </c>
      <c r="C462" s="2" t="s">
        <v>384</v>
      </c>
      <c r="D462" s="9">
        <v>1</v>
      </c>
      <c r="E462">
        <f>SUMIF(Appoggio!$B$2:$B$500,B462,Appoggio!$C$2:$C$500)</f>
        <v>0</v>
      </c>
      <c r="F462">
        <f t="shared" si="7"/>
        <v>1</v>
      </c>
      <c r="L462">
        <v>3</v>
      </c>
    </row>
    <row r="463" spans="1:12" ht="12.75">
      <c r="A463" s="3" t="s">
        <v>254</v>
      </c>
      <c r="B463" s="3" t="s">
        <v>32</v>
      </c>
      <c r="C463" s="3" t="s">
        <v>269</v>
      </c>
      <c r="D463" s="10">
        <v>38.5</v>
      </c>
      <c r="E463">
        <f>SUMIF(Appoggio!$B$2:$B$500,B463,Appoggio!$C$2:$C$500)</f>
        <v>294</v>
      </c>
      <c r="F463">
        <f t="shared" si="7"/>
        <v>0</v>
      </c>
      <c r="L463">
        <v>4</v>
      </c>
    </row>
    <row r="464" spans="1:12" ht="12.75">
      <c r="A464" s="3" t="s">
        <v>254</v>
      </c>
      <c r="B464" s="3" t="s">
        <v>29</v>
      </c>
      <c r="C464" s="3" t="s">
        <v>252</v>
      </c>
      <c r="D464" s="10">
        <v>37.6</v>
      </c>
      <c r="E464">
        <f>SUMIF(Appoggio!$B$2:$B$500,B464,Appoggio!$C$2:$C$500)</f>
        <v>352</v>
      </c>
      <c r="F464">
        <f t="shared" si="7"/>
        <v>0</v>
      </c>
      <c r="L464">
        <v>4</v>
      </c>
    </row>
    <row r="465" spans="1:12" ht="12.75">
      <c r="A465" s="3" t="s">
        <v>254</v>
      </c>
      <c r="B465" s="3" t="s">
        <v>242</v>
      </c>
      <c r="C465" s="3" t="s">
        <v>249</v>
      </c>
      <c r="D465" s="10">
        <v>32.8</v>
      </c>
      <c r="E465">
        <f>SUMIF(Appoggio!$B$2:$B$500,B465,Appoggio!$C$2:$C$500)</f>
        <v>55</v>
      </c>
      <c r="F465">
        <f t="shared" si="7"/>
        <v>0</v>
      </c>
      <c r="L465">
        <v>4</v>
      </c>
    </row>
    <row r="466" spans="1:12" ht="12.75">
      <c r="A466" s="3" t="s">
        <v>254</v>
      </c>
      <c r="B466" s="3" t="s">
        <v>311</v>
      </c>
      <c r="C466" s="3" t="s">
        <v>277</v>
      </c>
      <c r="D466" s="10">
        <v>32.1</v>
      </c>
      <c r="E466">
        <f>SUMIF(Appoggio!$B$2:$B$500,B466,Appoggio!$C$2:$C$500)</f>
        <v>84</v>
      </c>
      <c r="F466">
        <f t="shared" si="7"/>
        <v>0</v>
      </c>
      <c r="L466">
        <v>4</v>
      </c>
    </row>
    <row r="467" spans="1:12" ht="12.75">
      <c r="A467" s="3" t="s">
        <v>254</v>
      </c>
      <c r="B467" s="3" t="s">
        <v>38</v>
      </c>
      <c r="C467" s="3" t="s">
        <v>262</v>
      </c>
      <c r="D467" s="10">
        <v>31.4</v>
      </c>
      <c r="E467">
        <f>SUMIF(Appoggio!$B$2:$B$500,B467,Appoggio!$C$2:$C$500)</f>
        <v>414</v>
      </c>
      <c r="F467">
        <f t="shared" si="7"/>
        <v>0</v>
      </c>
      <c r="L467">
        <v>4</v>
      </c>
    </row>
    <row r="468" spans="1:12" ht="12.75">
      <c r="A468" s="3" t="s">
        <v>254</v>
      </c>
      <c r="B468" s="3" t="s">
        <v>15</v>
      </c>
      <c r="C468" s="3" t="s">
        <v>94</v>
      </c>
      <c r="D468" s="10">
        <v>29.6</v>
      </c>
      <c r="E468">
        <f>SUMIF(Appoggio!$B$2:$B$500,B468,Appoggio!$C$2:$C$500)</f>
        <v>295</v>
      </c>
      <c r="F468">
        <f t="shared" si="7"/>
        <v>0</v>
      </c>
      <c r="L468">
        <v>4</v>
      </c>
    </row>
    <row r="469" spans="1:12" ht="12.75">
      <c r="A469" s="3" t="s">
        <v>254</v>
      </c>
      <c r="B469" s="3" t="s">
        <v>324</v>
      </c>
      <c r="C469" s="3" t="s">
        <v>94</v>
      </c>
      <c r="D469" s="10">
        <v>28.5</v>
      </c>
      <c r="E469">
        <f>SUMIF(Appoggio!$B$2:$B$500,B469,Appoggio!$C$2:$C$500)</f>
        <v>323</v>
      </c>
      <c r="F469">
        <f t="shared" si="7"/>
        <v>0</v>
      </c>
      <c r="L469">
        <v>4</v>
      </c>
    </row>
    <row r="470" spans="1:12" ht="12.75">
      <c r="A470" s="3" t="s">
        <v>254</v>
      </c>
      <c r="B470" s="3" t="s">
        <v>42</v>
      </c>
      <c r="C470" s="3" t="s">
        <v>257</v>
      </c>
      <c r="D470" s="10">
        <v>27.8</v>
      </c>
      <c r="E470">
        <f>SUMIF(Appoggio!$B$2:$B$500,B470,Appoggio!$C$2:$C$500)</f>
        <v>171</v>
      </c>
      <c r="F470">
        <f t="shared" si="7"/>
        <v>0</v>
      </c>
      <c r="L470">
        <v>4</v>
      </c>
    </row>
    <row r="471" spans="1:12" ht="12.75">
      <c r="A471" s="3" t="s">
        <v>254</v>
      </c>
      <c r="B471" s="3" t="s">
        <v>128</v>
      </c>
      <c r="C471" s="3" t="s">
        <v>262</v>
      </c>
      <c r="D471" s="10">
        <v>26.6</v>
      </c>
      <c r="E471">
        <f>SUMIF(Appoggio!$B$2:$B$500,B471,Appoggio!$C$2:$C$500)</f>
        <v>147</v>
      </c>
      <c r="F471">
        <f t="shared" si="7"/>
        <v>0</v>
      </c>
      <c r="L471">
        <v>4</v>
      </c>
    </row>
    <row r="472" spans="1:12" ht="12.75">
      <c r="A472" s="13" t="s">
        <v>254</v>
      </c>
      <c r="B472" s="13" t="s">
        <v>46</v>
      </c>
      <c r="C472" s="13" t="s">
        <v>268</v>
      </c>
      <c r="D472" s="14">
        <v>26.1</v>
      </c>
      <c r="E472">
        <f>SUMIF(Appoggio!$B$2:$B$500,B472,Appoggio!$C$2:$C$500)</f>
        <v>204</v>
      </c>
      <c r="F472">
        <f t="shared" si="7"/>
        <v>0</v>
      </c>
      <c r="L472">
        <v>4</v>
      </c>
    </row>
    <row r="473" spans="1:12" ht="12.75">
      <c r="A473" s="3" t="s">
        <v>254</v>
      </c>
      <c r="B473" s="3" t="s">
        <v>72</v>
      </c>
      <c r="C473" s="3" t="s">
        <v>271</v>
      </c>
      <c r="D473" s="10">
        <v>25.1</v>
      </c>
      <c r="E473">
        <f>SUMIF(Appoggio!$B$2:$B$500,B473,Appoggio!$C$2:$C$500)</f>
        <v>325</v>
      </c>
      <c r="F473">
        <f t="shared" si="7"/>
        <v>0</v>
      </c>
      <c r="L473">
        <v>4</v>
      </c>
    </row>
    <row r="474" spans="1:12" ht="12.75">
      <c r="A474" s="3" t="s">
        <v>254</v>
      </c>
      <c r="B474" s="3" t="s">
        <v>28</v>
      </c>
      <c r="C474" s="3" t="s">
        <v>263</v>
      </c>
      <c r="D474" s="10">
        <v>24</v>
      </c>
      <c r="E474">
        <f>SUMIF(Appoggio!$B$2:$B$500,B474,Appoggio!$C$2:$C$500)</f>
        <v>353</v>
      </c>
      <c r="F474">
        <f t="shared" si="7"/>
        <v>0</v>
      </c>
      <c r="L474">
        <v>4</v>
      </c>
    </row>
    <row r="475" spans="1:12" ht="12.75">
      <c r="A475" s="3" t="s">
        <v>254</v>
      </c>
      <c r="B475" s="3" t="s">
        <v>43</v>
      </c>
      <c r="C475" s="3" t="s">
        <v>255</v>
      </c>
      <c r="D475" s="10">
        <v>23.8</v>
      </c>
      <c r="E475">
        <f>SUMIF(Appoggio!$B$2:$B$500,B475,Appoggio!$C$2:$C$500)</f>
        <v>53</v>
      </c>
      <c r="F475">
        <f t="shared" si="7"/>
        <v>0</v>
      </c>
      <c r="L475">
        <v>4</v>
      </c>
    </row>
    <row r="476" spans="1:12" ht="12.75">
      <c r="A476" s="13" t="s">
        <v>254</v>
      </c>
      <c r="B476" s="13" t="s">
        <v>185</v>
      </c>
      <c r="C476" s="13" t="s">
        <v>94</v>
      </c>
      <c r="D476" s="14">
        <v>23.6</v>
      </c>
      <c r="E476">
        <f>SUMIF(Appoggio!$B$2:$B$500,B476,Appoggio!$C$2:$C$500)</f>
        <v>205</v>
      </c>
      <c r="F476">
        <f t="shared" si="7"/>
        <v>0</v>
      </c>
      <c r="L476">
        <v>4</v>
      </c>
    </row>
    <row r="477" spans="1:12" ht="12.75">
      <c r="A477" s="3" t="s">
        <v>254</v>
      </c>
      <c r="B477" s="3" t="s">
        <v>33</v>
      </c>
      <c r="C477" s="3" t="s">
        <v>262</v>
      </c>
      <c r="D477" s="10">
        <v>23.4</v>
      </c>
      <c r="E477">
        <f>SUMIF(Appoggio!$B$2:$B$500,B477,Appoggio!$C$2:$C$500)</f>
        <v>148</v>
      </c>
      <c r="F477">
        <f t="shared" si="7"/>
        <v>0</v>
      </c>
      <c r="L477">
        <v>4</v>
      </c>
    </row>
    <row r="478" spans="1:12" ht="12.75">
      <c r="A478" s="3" t="s">
        <v>254</v>
      </c>
      <c r="B478" s="3" t="s">
        <v>169</v>
      </c>
      <c r="C478" s="3" t="s">
        <v>263</v>
      </c>
      <c r="D478" s="10">
        <v>23.4</v>
      </c>
      <c r="E478">
        <f>SUMIF(Appoggio!$B$2:$B$500,B478,Appoggio!$C$2:$C$500)</f>
        <v>416</v>
      </c>
      <c r="F478">
        <f t="shared" si="7"/>
        <v>0</v>
      </c>
      <c r="L478">
        <v>4</v>
      </c>
    </row>
    <row r="479" spans="1:12" ht="12.75">
      <c r="A479" s="3" t="s">
        <v>254</v>
      </c>
      <c r="B479" s="3" t="s">
        <v>74</v>
      </c>
      <c r="C479" s="3" t="s">
        <v>263</v>
      </c>
      <c r="D479" s="10">
        <v>21.7</v>
      </c>
      <c r="E479">
        <f>SUMIF(Appoggio!$B$2:$B$500,B479,Appoggio!$C$2:$C$500)</f>
        <v>324</v>
      </c>
      <c r="F479">
        <f t="shared" si="7"/>
        <v>0</v>
      </c>
      <c r="L479">
        <v>4</v>
      </c>
    </row>
    <row r="480" spans="1:12" ht="12.75">
      <c r="A480" s="3" t="s">
        <v>254</v>
      </c>
      <c r="B480" s="3" t="s">
        <v>548</v>
      </c>
      <c r="C480" s="3" t="s">
        <v>386</v>
      </c>
      <c r="D480" s="10">
        <v>19.7</v>
      </c>
      <c r="E480">
        <f>SUMIF(Appoggio!$B$2:$B$500,B480,Appoggio!$C$2:$C$500)</f>
        <v>234</v>
      </c>
      <c r="F480">
        <f t="shared" si="7"/>
        <v>0</v>
      </c>
      <c r="L480">
        <v>4</v>
      </c>
    </row>
    <row r="481" spans="1:12" ht="12.75">
      <c r="A481" s="13" t="s">
        <v>254</v>
      </c>
      <c r="B481" s="13" t="s">
        <v>551</v>
      </c>
      <c r="C481" s="13" t="s">
        <v>258</v>
      </c>
      <c r="D481" s="14">
        <v>19.5</v>
      </c>
      <c r="E481">
        <f>SUMIF(Appoggio!$B$2:$B$500,B481,Appoggio!$C$2:$C$500)</f>
        <v>417</v>
      </c>
      <c r="F481">
        <f t="shared" si="7"/>
        <v>0</v>
      </c>
      <c r="L481">
        <v>4</v>
      </c>
    </row>
    <row r="482" spans="1:12" ht="12.75">
      <c r="A482" s="3" t="s">
        <v>254</v>
      </c>
      <c r="B482" s="3" t="s">
        <v>7</v>
      </c>
      <c r="C482" s="3" t="s">
        <v>249</v>
      </c>
      <c r="D482" s="10">
        <v>19.2</v>
      </c>
      <c r="E482">
        <f>SUMIF(Appoggio!$B$2:$B$500,B482,Appoggio!$C$2:$C$500)</f>
        <v>54</v>
      </c>
      <c r="F482">
        <f t="shared" si="7"/>
        <v>0</v>
      </c>
      <c r="L482">
        <v>4</v>
      </c>
    </row>
    <row r="483" spans="1:12" ht="12.75">
      <c r="A483" s="3" t="s">
        <v>254</v>
      </c>
      <c r="B483" s="3" t="s">
        <v>552</v>
      </c>
      <c r="C483" s="3" t="s">
        <v>269</v>
      </c>
      <c r="D483" s="10">
        <v>18.5</v>
      </c>
      <c r="E483">
        <f>SUMIF(Appoggio!$B$2:$B$500,B483,Appoggio!$C$2:$C$500)</f>
        <v>385</v>
      </c>
      <c r="F483">
        <f t="shared" si="7"/>
        <v>0</v>
      </c>
      <c r="L483">
        <v>4</v>
      </c>
    </row>
    <row r="484" spans="1:12" ht="12.75">
      <c r="A484" s="3" t="s">
        <v>254</v>
      </c>
      <c r="B484" s="3" t="s">
        <v>209</v>
      </c>
      <c r="C484" s="3" t="s">
        <v>260</v>
      </c>
      <c r="D484" s="10">
        <v>18.3</v>
      </c>
      <c r="E484">
        <f>SUMIF(Appoggio!$B$2:$B$500,B484,Appoggio!$C$2:$C$500)</f>
        <v>115</v>
      </c>
      <c r="F484">
        <f t="shared" si="7"/>
        <v>0</v>
      </c>
      <c r="L484">
        <v>4</v>
      </c>
    </row>
    <row r="485" spans="1:12" ht="12.75">
      <c r="A485" s="3" t="s">
        <v>254</v>
      </c>
      <c r="B485" s="3" t="s">
        <v>11</v>
      </c>
      <c r="C485" s="3" t="s">
        <v>278</v>
      </c>
      <c r="D485" s="10">
        <v>18.2</v>
      </c>
      <c r="E485">
        <f>SUMIF(Appoggio!$B$2:$B$500,B485,Appoggio!$C$2:$C$500)</f>
        <v>358</v>
      </c>
      <c r="F485">
        <f t="shared" si="7"/>
        <v>0</v>
      </c>
      <c r="L485">
        <v>4</v>
      </c>
    </row>
    <row r="486" spans="1:12" ht="12.75">
      <c r="A486" s="3" t="s">
        <v>254</v>
      </c>
      <c r="B486" s="3" t="s">
        <v>228</v>
      </c>
      <c r="C486" s="3" t="s">
        <v>264</v>
      </c>
      <c r="D486" s="10">
        <v>17.4</v>
      </c>
      <c r="E486">
        <f>SUMIF(Appoggio!$B$2:$B$500,B486,Appoggio!$C$2:$C$500)</f>
        <v>26</v>
      </c>
      <c r="F486">
        <f t="shared" si="7"/>
        <v>0</v>
      </c>
      <c r="L486">
        <v>4</v>
      </c>
    </row>
    <row r="487" spans="1:12" ht="12.75">
      <c r="A487" s="13" t="s">
        <v>254</v>
      </c>
      <c r="B487" s="13" t="s">
        <v>168</v>
      </c>
      <c r="C487" s="13" t="s">
        <v>386</v>
      </c>
      <c r="D487" s="14">
        <v>17.3</v>
      </c>
      <c r="E487">
        <f>SUMIF(Appoggio!$B$2:$B$500,B487,Appoggio!$C$2:$C$500)</f>
        <v>85</v>
      </c>
      <c r="F487">
        <f t="shared" si="7"/>
        <v>0</v>
      </c>
      <c r="L487">
        <v>4</v>
      </c>
    </row>
    <row r="488" spans="1:12" ht="12.75">
      <c r="A488" s="13" t="s">
        <v>254</v>
      </c>
      <c r="B488" s="13" t="s">
        <v>545</v>
      </c>
      <c r="C488" s="13" t="s">
        <v>266</v>
      </c>
      <c r="D488" s="14">
        <v>17.1</v>
      </c>
      <c r="E488">
        <f>SUMIF(Appoggio!$B$2:$B$500,B488,Appoggio!$C$2:$C$500)</f>
        <v>268</v>
      </c>
      <c r="F488">
        <f t="shared" si="7"/>
        <v>0</v>
      </c>
      <c r="L488">
        <v>4</v>
      </c>
    </row>
    <row r="489" spans="1:12" ht="12.75">
      <c r="A489" s="3" t="s">
        <v>254</v>
      </c>
      <c r="B489" s="3" t="s">
        <v>547</v>
      </c>
      <c r="C489" s="3" t="s">
        <v>384</v>
      </c>
      <c r="D489" s="10">
        <v>16.8</v>
      </c>
      <c r="E489">
        <f>SUMIF(Appoggio!$B$2:$B$500,B489,Appoggio!$C$2:$C$500)</f>
        <v>235</v>
      </c>
      <c r="F489">
        <f t="shared" si="7"/>
        <v>0</v>
      </c>
      <c r="L489">
        <v>4</v>
      </c>
    </row>
    <row r="490" spans="1:12" ht="12.75">
      <c r="A490" s="3" t="s">
        <v>254</v>
      </c>
      <c r="B490" s="3" t="s">
        <v>64</v>
      </c>
      <c r="C490" s="3" t="s">
        <v>258</v>
      </c>
      <c r="D490" s="10">
        <v>16.8</v>
      </c>
      <c r="E490">
        <f>SUMIF(Appoggio!$B$2:$B$500,B490,Appoggio!$C$2:$C$500)</f>
        <v>354</v>
      </c>
      <c r="F490">
        <f t="shared" si="7"/>
        <v>0</v>
      </c>
      <c r="L490">
        <v>4</v>
      </c>
    </row>
    <row r="491" spans="1:12" ht="12.75">
      <c r="A491" s="3" t="s">
        <v>254</v>
      </c>
      <c r="B491" s="3" t="s">
        <v>281</v>
      </c>
      <c r="C491" s="3" t="s">
        <v>249</v>
      </c>
      <c r="D491" s="10">
        <v>16.4</v>
      </c>
      <c r="E491">
        <f>SUMIF(Appoggio!$B$2:$B$500,B491,Appoggio!$C$2:$C$500)</f>
        <v>297</v>
      </c>
      <c r="F491">
        <f t="shared" si="7"/>
        <v>0</v>
      </c>
      <c r="L491">
        <v>4</v>
      </c>
    </row>
    <row r="492" spans="1:12" ht="12.75">
      <c r="A492" s="13" t="s">
        <v>254</v>
      </c>
      <c r="B492" s="13" t="s">
        <v>172</v>
      </c>
      <c r="C492" s="13" t="s">
        <v>249</v>
      </c>
      <c r="D492" s="10">
        <v>16.4</v>
      </c>
      <c r="E492">
        <f>SUMIF(Appoggio!$B$2:$B$500,B492,Appoggio!$C$2:$C$500)</f>
        <v>168</v>
      </c>
      <c r="F492">
        <f t="shared" si="7"/>
        <v>0</v>
      </c>
      <c r="L492">
        <v>4</v>
      </c>
    </row>
    <row r="493" spans="1:12" ht="12.75">
      <c r="A493" s="3" t="s">
        <v>254</v>
      </c>
      <c r="B493" s="3" t="s">
        <v>549</v>
      </c>
      <c r="C493" s="3" t="s">
        <v>271</v>
      </c>
      <c r="D493" s="10">
        <v>16.3</v>
      </c>
      <c r="E493">
        <f>SUMIF(Appoggio!$B$2:$B$500,B493,Appoggio!$C$2:$C$500)</f>
        <v>29</v>
      </c>
      <c r="F493">
        <f t="shared" si="7"/>
        <v>0</v>
      </c>
      <c r="L493">
        <v>4</v>
      </c>
    </row>
    <row r="494" spans="1:12" ht="12.75">
      <c r="A494" s="3" t="s">
        <v>254</v>
      </c>
      <c r="B494" s="3" t="s">
        <v>55</v>
      </c>
      <c r="C494" s="3" t="s">
        <v>271</v>
      </c>
      <c r="D494" s="10">
        <v>15.7</v>
      </c>
      <c r="E494">
        <f>SUMIF(Appoggio!$B$2:$B$500,B494,Appoggio!$C$2:$C$500)</f>
        <v>210</v>
      </c>
      <c r="F494">
        <f t="shared" si="7"/>
        <v>0</v>
      </c>
      <c r="L494">
        <v>4</v>
      </c>
    </row>
    <row r="495" spans="1:12" ht="12.75">
      <c r="A495" s="13" t="s">
        <v>254</v>
      </c>
      <c r="B495" s="13" t="s">
        <v>73</v>
      </c>
      <c r="C495" s="13" t="s">
        <v>269</v>
      </c>
      <c r="D495" s="14">
        <v>15.6</v>
      </c>
      <c r="E495">
        <f>SUMIF(Appoggio!$B$2:$B$500,B495,Appoggio!$C$2:$C$500)</f>
        <v>415</v>
      </c>
      <c r="F495">
        <f t="shared" si="7"/>
        <v>0</v>
      </c>
      <c r="L495">
        <v>4</v>
      </c>
    </row>
    <row r="496" spans="1:12" ht="12.75">
      <c r="A496" s="3" t="s">
        <v>254</v>
      </c>
      <c r="B496" s="3" t="s">
        <v>243</v>
      </c>
      <c r="C496" s="3" t="s">
        <v>255</v>
      </c>
      <c r="D496" s="10">
        <v>15.4</v>
      </c>
      <c r="E496">
        <f>SUMIF(Appoggio!$B$2:$B$500,B496,Appoggio!$C$2:$C$500)</f>
        <v>56</v>
      </c>
      <c r="F496">
        <f t="shared" si="7"/>
        <v>0</v>
      </c>
      <c r="L496">
        <v>4</v>
      </c>
    </row>
    <row r="497" spans="1:12" ht="12.75">
      <c r="A497" s="13" t="s">
        <v>254</v>
      </c>
      <c r="B497" s="13" t="s">
        <v>173</v>
      </c>
      <c r="C497" s="13" t="s">
        <v>253</v>
      </c>
      <c r="D497" s="14">
        <v>15.3</v>
      </c>
      <c r="E497">
        <f>SUMIF(Appoggio!$B$2:$B$500,B497,Appoggio!$C$2:$C$500)</f>
        <v>170</v>
      </c>
      <c r="F497">
        <f t="shared" si="7"/>
        <v>0</v>
      </c>
      <c r="L497">
        <v>4</v>
      </c>
    </row>
    <row r="498" spans="1:12" ht="12.75">
      <c r="A498" s="3" t="s">
        <v>254</v>
      </c>
      <c r="B498" s="3" t="s">
        <v>550</v>
      </c>
      <c r="C498" s="3" t="s">
        <v>384</v>
      </c>
      <c r="D498" s="10">
        <v>15.1</v>
      </c>
      <c r="E498">
        <f>SUMIF(Appoggio!$B$2:$B$500,B498,Appoggio!$C$2:$C$500)</f>
        <v>265</v>
      </c>
      <c r="F498">
        <f t="shared" si="7"/>
        <v>0</v>
      </c>
      <c r="L498">
        <v>4</v>
      </c>
    </row>
    <row r="499" spans="1:12" ht="12.75">
      <c r="A499" s="3" t="s">
        <v>254</v>
      </c>
      <c r="B499" s="3" t="s">
        <v>180</v>
      </c>
      <c r="C499" s="3" t="s">
        <v>253</v>
      </c>
      <c r="D499" s="10">
        <v>15.1</v>
      </c>
      <c r="E499">
        <f>SUMIF(Appoggio!$B$2:$B$500,B499,Appoggio!$C$2:$C$500)</f>
        <v>116</v>
      </c>
      <c r="F499">
        <f t="shared" si="7"/>
        <v>0</v>
      </c>
      <c r="L499">
        <v>4</v>
      </c>
    </row>
    <row r="500" spans="1:12" ht="12.75">
      <c r="A500" s="3" t="s">
        <v>254</v>
      </c>
      <c r="B500" s="3" t="s">
        <v>546</v>
      </c>
      <c r="C500" s="3" t="s">
        <v>263</v>
      </c>
      <c r="D500" s="10">
        <v>14.7</v>
      </c>
      <c r="E500">
        <f>SUMIF(Appoggio!$B$2:$B$500,B500,Appoggio!$C$2:$C$500)</f>
        <v>356</v>
      </c>
      <c r="F500">
        <f t="shared" si="7"/>
        <v>0</v>
      </c>
      <c r="L500">
        <v>4</v>
      </c>
    </row>
    <row r="501" spans="1:12" ht="12.75">
      <c r="A501" s="3" t="s">
        <v>254</v>
      </c>
      <c r="B501" s="3" t="s">
        <v>19</v>
      </c>
      <c r="C501" s="3" t="s">
        <v>263</v>
      </c>
      <c r="D501" s="10">
        <v>14.7</v>
      </c>
      <c r="E501">
        <f>SUMIF(Appoggio!$B$2:$B$500,B501,Appoggio!$C$2:$C$500)</f>
        <v>203</v>
      </c>
      <c r="F501">
        <f t="shared" si="7"/>
        <v>0</v>
      </c>
      <c r="L501">
        <v>4</v>
      </c>
    </row>
    <row r="502" spans="1:12" ht="12.75">
      <c r="A502" s="3" t="s">
        <v>254</v>
      </c>
      <c r="B502" s="3" t="s">
        <v>174</v>
      </c>
      <c r="C502" s="6" t="s">
        <v>258</v>
      </c>
      <c r="D502" s="11">
        <v>14.5</v>
      </c>
      <c r="E502">
        <f>SUMIF(Appoggio!$B$2:$B$500,B502,Appoggio!$C$2:$C$500)</f>
        <v>418</v>
      </c>
      <c r="F502">
        <f t="shared" si="7"/>
        <v>0</v>
      </c>
      <c r="L502">
        <v>4</v>
      </c>
    </row>
    <row r="503" spans="1:12" ht="12.75">
      <c r="A503" s="3" t="s">
        <v>254</v>
      </c>
      <c r="B503" s="3" t="s">
        <v>556</v>
      </c>
      <c r="C503" s="3" t="s">
        <v>257</v>
      </c>
      <c r="D503" s="10">
        <v>14.3</v>
      </c>
      <c r="E503">
        <f>SUMIF(Appoggio!$B$2:$B$500,B503,Appoggio!$C$2:$C$500)</f>
        <v>57</v>
      </c>
      <c r="F503">
        <f t="shared" si="7"/>
        <v>0</v>
      </c>
      <c r="L503">
        <v>4</v>
      </c>
    </row>
    <row r="504" spans="1:12" ht="12.75">
      <c r="A504" s="3" t="s">
        <v>254</v>
      </c>
      <c r="B504" s="3" t="s">
        <v>288</v>
      </c>
      <c r="C504" s="3" t="s">
        <v>389</v>
      </c>
      <c r="D504" s="10">
        <v>14</v>
      </c>
      <c r="E504">
        <f>SUMIF(Appoggio!$B$2:$B$500,B504,Appoggio!$C$2:$C$500)</f>
        <v>298</v>
      </c>
      <c r="F504">
        <f t="shared" si="7"/>
        <v>0</v>
      </c>
      <c r="L504">
        <v>4</v>
      </c>
    </row>
    <row r="505" spans="1:12" ht="12.75">
      <c r="A505" s="3" t="s">
        <v>254</v>
      </c>
      <c r="B505" s="3" t="s">
        <v>308</v>
      </c>
      <c r="C505" s="3" t="s">
        <v>258</v>
      </c>
      <c r="D505" s="10">
        <v>14</v>
      </c>
      <c r="E505">
        <f>SUMIF(Appoggio!$B$2:$B$500,B505,Appoggio!$C$2:$C$500)</f>
        <v>384</v>
      </c>
      <c r="F505">
        <f t="shared" si="7"/>
        <v>0</v>
      </c>
      <c r="L505">
        <v>4</v>
      </c>
    </row>
    <row r="506" spans="1:12" ht="12.75">
      <c r="A506" s="3" t="s">
        <v>254</v>
      </c>
      <c r="B506" s="3" t="s">
        <v>375</v>
      </c>
      <c r="C506" s="3" t="s">
        <v>278</v>
      </c>
      <c r="D506" s="10">
        <v>13.7</v>
      </c>
      <c r="E506">
        <f>SUMIF(Appoggio!$B$2:$B$500,B506,Appoggio!$C$2:$C$500)</f>
        <v>118</v>
      </c>
      <c r="F506">
        <f t="shared" si="7"/>
        <v>0</v>
      </c>
      <c r="L506">
        <v>4</v>
      </c>
    </row>
    <row r="507" spans="1:12" ht="12.75">
      <c r="A507" s="3" t="s">
        <v>254</v>
      </c>
      <c r="B507" s="3" t="s">
        <v>355</v>
      </c>
      <c r="C507" s="3" t="s">
        <v>258</v>
      </c>
      <c r="D507" s="10">
        <v>13.6</v>
      </c>
      <c r="E507">
        <f>SUMIF(Appoggio!$B$2:$B$500,B507,Appoggio!$C$2:$C$500)</f>
        <v>25</v>
      </c>
      <c r="F507">
        <f t="shared" si="7"/>
        <v>0</v>
      </c>
      <c r="L507">
        <v>4</v>
      </c>
    </row>
    <row r="508" spans="1:12" ht="12.75">
      <c r="A508" s="3" t="s">
        <v>254</v>
      </c>
      <c r="B508" s="3" t="s">
        <v>44</v>
      </c>
      <c r="C508" s="3" t="s">
        <v>266</v>
      </c>
      <c r="D508" s="10">
        <v>13.4</v>
      </c>
      <c r="E508">
        <f>SUMIF(Appoggio!$B$2:$B$500,B508,Appoggio!$C$2:$C$500)</f>
        <v>83</v>
      </c>
      <c r="F508">
        <f t="shared" si="7"/>
        <v>0</v>
      </c>
      <c r="L508">
        <v>4</v>
      </c>
    </row>
    <row r="509" spans="1:12" ht="12.75">
      <c r="A509" s="3" t="s">
        <v>254</v>
      </c>
      <c r="B509" s="3" t="s">
        <v>181</v>
      </c>
      <c r="C509" s="3" t="s">
        <v>253</v>
      </c>
      <c r="D509" s="10">
        <v>13.2</v>
      </c>
      <c r="E509">
        <f>SUMIF(Appoggio!$B$2:$B$500,B509,Appoggio!$C$2:$C$500)</f>
        <v>386</v>
      </c>
      <c r="F509">
        <f t="shared" si="7"/>
        <v>0</v>
      </c>
      <c r="L509">
        <v>4</v>
      </c>
    </row>
    <row r="510" spans="1:12" ht="12.75">
      <c r="A510" s="3" t="s">
        <v>254</v>
      </c>
      <c r="B510" s="3" t="s">
        <v>175</v>
      </c>
      <c r="C510" s="3" t="s">
        <v>253</v>
      </c>
      <c r="D510" s="10">
        <v>13.1</v>
      </c>
      <c r="E510">
        <f>SUMIF(Appoggio!$B$2:$B$500,B510,Appoggio!$C$2:$C$500)</f>
        <v>357</v>
      </c>
      <c r="F510">
        <f t="shared" si="7"/>
        <v>0</v>
      </c>
      <c r="L510">
        <v>4</v>
      </c>
    </row>
    <row r="511" spans="1:12" ht="12.75">
      <c r="A511" s="3" t="s">
        <v>254</v>
      </c>
      <c r="B511" s="3" t="s">
        <v>560</v>
      </c>
      <c r="C511" s="3" t="s">
        <v>268</v>
      </c>
      <c r="D511" s="10">
        <v>12.2</v>
      </c>
      <c r="E511">
        <f>SUMIF(Appoggio!$B$2:$B$500,B511,Appoggio!$C$2:$C$500)</f>
        <v>233</v>
      </c>
      <c r="F511">
        <f t="shared" si="7"/>
        <v>0</v>
      </c>
      <c r="L511">
        <v>4</v>
      </c>
    </row>
    <row r="512" spans="1:12" ht="12.75">
      <c r="A512" s="3" t="s">
        <v>254</v>
      </c>
      <c r="B512" s="3" t="s">
        <v>559</v>
      </c>
      <c r="C512" s="3" t="s">
        <v>389</v>
      </c>
      <c r="D512" s="10">
        <v>12.1</v>
      </c>
      <c r="E512">
        <f>SUMIF(Appoggio!$B$2:$B$500,B512,Appoggio!$C$2:$C$500)</f>
        <v>269</v>
      </c>
      <c r="F512">
        <f t="shared" si="7"/>
        <v>0</v>
      </c>
      <c r="L512">
        <v>4</v>
      </c>
    </row>
    <row r="513" spans="1:12" ht="12.75">
      <c r="A513" s="3" t="s">
        <v>254</v>
      </c>
      <c r="B513" s="3" t="s">
        <v>558</v>
      </c>
      <c r="C513" s="3" t="s">
        <v>278</v>
      </c>
      <c r="D513" s="10">
        <v>12.1</v>
      </c>
      <c r="E513">
        <f>SUMIF(Appoggio!$B$2:$B$500,B513,Appoggio!$C$2:$C$500)</f>
        <v>119</v>
      </c>
      <c r="F513">
        <f t="shared" si="7"/>
        <v>0</v>
      </c>
      <c r="L513">
        <v>4</v>
      </c>
    </row>
    <row r="514" spans="1:12" ht="12.75">
      <c r="A514" s="3" t="s">
        <v>254</v>
      </c>
      <c r="B514" s="3" t="s">
        <v>12</v>
      </c>
      <c r="C514" s="3" t="s">
        <v>249</v>
      </c>
      <c r="D514" s="10">
        <v>11.7</v>
      </c>
      <c r="E514">
        <f>SUMIF(Appoggio!$B$2:$B$500,B514,Appoggio!$C$2:$C$500)</f>
        <v>169</v>
      </c>
      <c r="F514">
        <f t="shared" si="7"/>
        <v>0</v>
      </c>
      <c r="L514">
        <v>4</v>
      </c>
    </row>
    <row r="515" spans="1:12" ht="12.75">
      <c r="A515" s="3" t="s">
        <v>254</v>
      </c>
      <c r="B515" s="3" t="s">
        <v>555</v>
      </c>
      <c r="C515" s="3" t="s">
        <v>389</v>
      </c>
      <c r="D515" s="10">
        <v>9.8</v>
      </c>
      <c r="E515">
        <f>SUMIF(Appoggio!$B$2:$B$500,B515,Appoggio!$C$2:$C$500)</f>
        <v>232</v>
      </c>
      <c r="F515">
        <f aca="true" t="shared" si="8" ref="F515:F566">IF(E515=0,1,0)</f>
        <v>0</v>
      </c>
      <c r="L515">
        <v>4</v>
      </c>
    </row>
    <row r="516" spans="1:12" ht="12.75">
      <c r="A516" s="3" t="s">
        <v>254</v>
      </c>
      <c r="B516" s="3" t="s">
        <v>561</v>
      </c>
      <c r="C516" s="3" t="s">
        <v>384</v>
      </c>
      <c r="D516" s="10">
        <v>9.8</v>
      </c>
      <c r="E516">
        <f>SUMIF(Appoggio!$B$2:$B$500,B516,Appoggio!$C$2:$C$500)</f>
        <v>237</v>
      </c>
      <c r="F516">
        <f t="shared" si="8"/>
        <v>0</v>
      </c>
      <c r="L516">
        <v>4</v>
      </c>
    </row>
    <row r="517" spans="1:12" ht="12.75">
      <c r="A517" s="3" t="s">
        <v>254</v>
      </c>
      <c r="B517" s="3" t="s">
        <v>563</v>
      </c>
      <c r="C517" s="3" t="s">
        <v>252</v>
      </c>
      <c r="D517" s="10">
        <v>9.7</v>
      </c>
      <c r="E517">
        <f>SUMIF(Appoggio!$B$2:$B$500,B517,Appoggio!$C$2:$C$500)</f>
        <v>209</v>
      </c>
      <c r="F517">
        <f t="shared" si="8"/>
        <v>0</v>
      </c>
      <c r="L517">
        <v>4</v>
      </c>
    </row>
    <row r="518" spans="1:12" ht="12.75">
      <c r="A518" s="3" t="s">
        <v>254</v>
      </c>
      <c r="B518" s="3" t="s">
        <v>564</v>
      </c>
      <c r="C518" s="3" t="s">
        <v>384</v>
      </c>
      <c r="D518" s="10">
        <v>9.6</v>
      </c>
      <c r="E518">
        <f>SUMIF(Appoggio!$B$2:$B$500,B518,Appoggio!$C$2:$C$500)</f>
        <v>267</v>
      </c>
      <c r="F518">
        <f t="shared" si="8"/>
        <v>0</v>
      </c>
      <c r="L518">
        <v>4</v>
      </c>
    </row>
    <row r="519" spans="1:12" ht="12.75">
      <c r="A519" s="3" t="s">
        <v>254</v>
      </c>
      <c r="B519" s="3" t="s">
        <v>553</v>
      </c>
      <c r="C519" s="3" t="s">
        <v>389</v>
      </c>
      <c r="D519" s="10">
        <v>9.6</v>
      </c>
      <c r="E519">
        <f>SUMIF(Appoggio!$B$2:$B$500,B519,Appoggio!$C$2:$C$500)</f>
        <v>172</v>
      </c>
      <c r="F519">
        <f t="shared" si="8"/>
        <v>0</v>
      </c>
      <c r="L519">
        <v>4</v>
      </c>
    </row>
    <row r="520" spans="1:12" ht="12.75">
      <c r="A520" s="3" t="s">
        <v>254</v>
      </c>
      <c r="B520" s="3" t="s">
        <v>58</v>
      </c>
      <c r="C520" s="3" t="s">
        <v>257</v>
      </c>
      <c r="D520" s="10">
        <v>9.5</v>
      </c>
      <c r="E520">
        <f>SUMIF(Appoggio!$B$2:$B$500,B520,Appoggio!$C$2:$C$500)</f>
        <v>52</v>
      </c>
      <c r="F520">
        <f t="shared" si="8"/>
        <v>0</v>
      </c>
      <c r="L520">
        <v>4</v>
      </c>
    </row>
    <row r="521" spans="1:12" ht="12.75">
      <c r="A521" s="3" t="s">
        <v>254</v>
      </c>
      <c r="B521" s="3" t="s">
        <v>374</v>
      </c>
      <c r="C521" s="3" t="s">
        <v>269</v>
      </c>
      <c r="D521" s="10">
        <v>9.2</v>
      </c>
      <c r="E521">
        <f>SUMIF(Appoggio!$B$2:$B$500,B521,Appoggio!$C$2:$C$500)</f>
        <v>296</v>
      </c>
      <c r="F521">
        <f t="shared" si="8"/>
        <v>0</v>
      </c>
      <c r="L521">
        <v>4</v>
      </c>
    </row>
    <row r="522" spans="1:12" ht="12.75">
      <c r="A522" s="13" t="s">
        <v>254</v>
      </c>
      <c r="B522" s="13" t="s">
        <v>361</v>
      </c>
      <c r="C522" s="13" t="s">
        <v>257</v>
      </c>
      <c r="D522" s="14">
        <v>8.8</v>
      </c>
      <c r="E522">
        <f>SUMIF(Appoggio!$B$2:$B$500,B522,Appoggio!$C$2:$C$500)</f>
        <v>236</v>
      </c>
      <c r="F522">
        <f t="shared" si="8"/>
        <v>0</v>
      </c>
      <c r="L522">
        <v>4</v>
      </c>
    </row>
    <row r="523" spans="1:12" ht="12.75">
      <c r="A523" s="3" t="s">
        <v>254</v>
      </c>
      <c r="B523" s="3" t="s">
        <v>171</v>
      </c>
      <c r="C523" s="3" t="s">
        <v>277</v>
      </c>
      <c r="D523" s="10">
        <v>8.8</v>
      </c>
      <c r="E523">
        <f>SUMIF(Appoggio!$B$2:$B$500,B523,Appoggio!$C$2:$C$500)</f>
        <v>149</v>
      </c>
      <c r="F523">
        <f t="shared" si="8"/>
        <v>0</v>
      </c>
      <c r="L523">
        <v>4</v>
      </c>
    </row>
    <row r="524" spans="1:12" ht="12.75">
      <c r="A524" s="3" t="s">
        <v>254</v>
      </c>
      <c r="B524" s="3" t="s">
        <v>607</v>
      </c>
      <c r="C524" s="3" t="s">
        <v>264</v>
      </c>
      <c r="D524" s="10">
        <v>8.8</v>
      </c>
      <c r="E524">
        <f>SUMIF(Appoggio!$B$2:$B$500,B524,Appoggio!$C$2:$C$500)</f>
        <v>173</v>
      </c>
      <c r="F524">
        <f t="shared" si="8"/>
        <v>0</v>
      </c>
      <c r="L524">
        <v>4</v>
      </c>
    </row>
    <row r="525" spans="1:12" ht="12.75">
      <c r="A525" s="3" t="s">
        <v>254</v>
      </c>
      <c r="B525" s="3" t="s">
        <v>37</v>
      </c>
      <c r="C525" s="3" t="s">
        <v>255</v>
      </c>
      <c r="D525" s="10">
        <v>8.2</v>
      </c>
      <c r="E525">
        <f>SUMIF(Appoggio!$B$2:$B$500,B525,Appoggio!$C$2:$C$500)</f>
        <v>27</v>
      </c>
      <c r="F525">
        <f t="shared" si="8"/>
        <v>0</v>
      </c>
      <c r="L525">
        <v>4</v>
      </c>
    </row>
    <row r="526" spans="1:12" ht="12.75">
      <c r="A526" s="13" t="s">
        <v>254</v>
      </c>
      <c r="B526" s="13" t="s">
        <v>554</v>
      </c>
      <c r="C526" s="13" t="s">
        <v>386</v>
      </c>
      <c r="D526" s="14">
        <v>7.8</v>
      </c>
      <c r="E526">
        <f>SUMIF(Appoggio!$B$2:$B$500,B526,Appoggio!$C$2:$C$500)</f>
        <v>86</v>
      </c>
      <c r="F526">
        <f t="shared" si="8"/>
        <v>0</v>
      </c>
      <c r="L526">
        <v>4</v>
      </c>
    </row>
    <row r="527" spans="1:12" ht="12.75">
      <c r="A527" s="3" t="s">
        <v>254</v>
      </c>
      <c r="B527" s="3" t="s">
        <v>227</v>
      </c>
      <c r="C527" s="3" t="s">
        <v>252</v>
      </c>
      <c r="D527" s="10">
        <v>7.3</v>
      </c>
      <c r="E527">
        <f>SUMIF(Appoggio!$B$2:$B$500,B527,Appoggio!$C$2:$C$500)</f>
        <v>327</v>
      </c>
      <c r="F527">
        <f t="shared" si="8"/>
        <v>0</v>
      </c>
      <c r="L527">
        <v>4</v>
      </c>
    </row>
    <row r="528" spans="1:12" ht="12.75">
      <c r="A528" s="3" t="s">
        <v>254</v>
      </c>
      <c r="B528" s="3" t="s">
        <v>562</v>
      </c>
      <c r="C528" s="3" t="s">
        <v>264</v>
      </c>
      <c r="D528" s="10">
        <v>7.3</v>
      </c>
      <c r="E528">
        <f>SUMIF(Appoggio!$B$2:$B$500,B528,Appoggio!$C$2:$C$500)</f>
        <v>420</v>
      </c>
      <c r="F528">
        <f t="shared" si="8"/>
        <v>0</v>
      </c>
      <c r="L528">
        <v>4</v>
      </c>
    </row>
    <row r="529" spans="1:12" ht="12.75">
      <c r="A529" s="3" t="s">
        <v>254</v>
      </c>
      <c r="B529" s="3" t="s">
        <v>82</v>
      </c>
      <c r="C529" s="3" t="s">
        <v>260</v>
      </c>
      <c r="D529" s="10">
        <v>7</v>
      </c>
      <c r="E529">
        <f>SUMIF(Appoggio!$B$2:$B$500,B529,Appoggio!$C$2:$C$500)</f>
        <v>419</v>
      </c>
      <c r="F529">
        <f t="shared" si="8"/>
        <v>0</v>
      </c>
      <c r="L529">
        <v>4</v>
      </c>
    </row>
    <row r="530" spans="1:12" ht="12.75">
      <c r="A530" s="3" t="s">
        <v>254</v>
      </c>
      <c r="B530" s="3" t="s">
        <v>179</v>
      </c>
      <c r="C530" s="3" t="s">
        <v>264</v>
      </c>
      <c r="D530" s="10">
        <v>6.8</v>
      </c>
      <c r="E530">
        <f>SUMIF(Appoggio!$B$2:$B$500,B530,Appoggio!$C$2:$C$500)</f>
        <v>383</v>
      </c>
      <c r="F530">
        <f t="shared" si="8"/>
        <v>0</v>
      </c>
      <c r="L530">
        <v>4</v>
      </c>
    </row>
    <row r="531" spans="1:12" ht="12.75">
      <c r="A531" s="13" t="s">
        <v>254</v>
      </c>
      <c r="B531" s="13" t="s">
        <v>184</v>
      </c>
      <c r="C531" s="13" t="s">
        <v>277</v>
      </c>
      <c r="D531" s="14">
        <v>6.6</v>
      </c>
      <c r="E531">
        <f>SUMIF(Appoggio!$B$2:$B$500,B531,Appoggio!$C$2:$C$500)</f>
        <v>150</v>
      </c>
      <c r="F531">
        <f t="shared" si="8"/>
        <v>0</v>
      </c>
      <c r="L531">
        <v>4</v>
      </c>
    </row>
    <row r="532" spans="1:12" ht="12.75">
      <c r="A532" s="3" t="s">
        <v>254</v>
      </c>
      <c r="B532" s="3" t="s">
        <v>577</v>
      </c>
      <c r="C532" s="3" t="s">
        <v>386</v>
      </c>
      <c r="D532" s="10">
        <v>6.5</v>
      </c>
      <c r="E532">
        <f>SUMIF(Appoggio!$B$2:$B$500,B532,Appoggio!$C$2:$C$500)</f>
        <v>89</v>
      </c>
      <c r="F532">
        <f t="shared" si="8"/>
        <v>0</v>
      </c>
      <c r="L532">
        <v>4</v>
      </c>
    </row>
    <row r="533" spans="1:12" ht="12.75">
      <c r="A533" s="3" t="s">
        <v>254</v>
      </c>
      <c r="B533" s="3" t="s">
        <v>178</v>
      </c>
      <c r="C533" s="3" t="s">
        <v>253</v>
      </c>
      <c r="D533" s="10">
        <v>6.4</v>
      </c>
      <c r="E533">
        <f>SUMIF(Appoggio!$B$2:$B$500,B533,Appoggio!$C$2:$C$500)</f>
        <v>387</v>
      </c>
      <c r="F533">
        <f t="shared" si="8"/>
        <v>0</v>
      </c>
      <c r="L533">
        <v>4</v>
      </c>
    </row>
    <row r="534" spans="1:12" ht="12.75">
      <c r="A534" s="3" t="s">
        <v>254</v>
      </c>
      <c r="B534" s="3" t="s">
        <v>39</v>
      </c>
      <c r="C534" s="3" t="s">
        <v>268</v>
      </c>
      <c r="D534" s="10">
        <v>6.3</v>
      </c>
      <c r="E534">
        <f>SUMIF(Appoggio!$B$2:$B$500,B534,Appoggio!$C$2:$C$500)</f>
        <v>207</v>
      </c>
      <c r="F534">
        <f t="shared" si="8"/>
        <v>0</v>
      </c>
      <c r="L534">
        <v>4</v>
      </c>
    </row>
    <row r="535" spans="1:12" ht="12.75">
      <c r="A535" s="3" t="s">
        <v>254</v>
      </c>
      <c r="B535" s="3" t="s">
        <v>566</v>
      </c>
      <c r="C535" s="3" t="s">
        <v>253</v>
      </c>
      <c r="D535" s="10">
        <v>6.3</v>
      </c>
      <c r="E535">
        <f>SUMIF(Appoggio!$B$2:$B$500,B535,Appoggio!$C$2:$C$500)</f>
        <v>360</v>
      </c>
      <c r="F535">
        <f t="shared" si="8"/>
        <v>0</v>
      </c>
      <c r="L535">
        <v>4</v>
      </c>
    </row>
    <row r="536" spans="1:12" ht="12.75">
      <c r="A536" s="3" t="s">
        <v>254</v>
      </c>
      <c r="B536" s="3" t="s">
        <v>177</v>
      </c>
      <c r="C536" s="3" t="s">
        <v>277</v>
      </c>
      <c r="D536" s="10">
        <v>6</v>
      </c>
      <c r="E536">
        <f>SUMIF(Appoggio!$B$2:$B$500,B536,Appoggio!$C$2:$C$500)</f>
        <v>87</v>
      </c>
      <c r="F536">
        <f t="shared" si="8"/>
        <v>0</v>
      </c>
      <c r="L536">
        <v>4</v>
      </c>
    </row>
    <row r="537" spans="1:12" ht="12.75">
      <c r="A537" s="13" t="s">
        <v>254</v>
      </c>
      <c r="B537" s="13" t="s">
        <v>75</v>
      </c>
      <c r="C537" s="13" t="s">
        <v>277</v>
      </c>
      <c r="D537" s="14">
        <v>5.7</v>
      </c>
      <c r="E537">
        <f>SUMIF(Appoggio!$B$2:$B$500,B537,Appoggio!$C$2:$C$500)</f>
        <v>117</v>
      </c>
      <c r="F537">
        <f t="shared" si="8"/>
        <v>0</v>
      </c>
      <c r="L537">
        <v>4</v>
      </c>
    </row>
    <row r="538" spans="1:12" ht="12.75">
      <c r="A538" s="13" t="s">
        <v>254</v>
      </c>
      <c r="B538" s="13" t="s">
        <v>170</v>
      </c>
      <c r="C538" s="13" t="s">
        <v>252</v>
      </c>
      <c r="D538" s="14">
        <v>5.2</v>
      </c>
      <c r="E538">
        <f>SUMIF(Appoggio!$B$2:$B$500,B538,Appoggio!$C$2:$C$500)</f>
        <v>208</v>
      </c>
      <c r="F538">
        <f t="shared" si="8"/>
        <v>0</v>
      </c>
      <c r="L538">
        <v>4</v>
      </c>
    </row>
    <row r="539" spans="1:12" ht="12.75">
      <c r="A539" s="3" t="s">
        <v>254</v>
      </c>
      <c r="B539" s="3" t="s">
        <v>557</v>
      </c>
      <c r="C539" s="3" t="s">
        <v>268</v>
      </c>
      <c r="D539" s="10">
        <v>5.2</v>
      </c>
      <c r="E539">
        <f>SUMIF(Appoggio!$B$2:$B$500,B539,Appoggio!$C$2:$C$500)</f>
        <v>206</v>
      </c>
      <c r="F539">
        <f t="shared" si="8"/>
        <v>0</v>
      </c>
      <c r="L539">
        <v>4</v>
      </c>
    </row>
    <row r="540" spans="1:12" ht="12.75">
      <c r="A540" s="3" t="s">
        <v>254</v>
      </c>
      <c r="B540" s="3" t="s">
        <v>571</v>
      </c>
      <c r="C540" s="3" t="s">
        <v>389</v>
      </c>
      <c r="D540" s="10">
        <v>5.1</v>
      </c>
      <c r="E540">
        <f>SUMIF(Appoggio!$B$2:$B$500,B540,Appoggio!$C$2:$C$500)</f>
        <v>299</v>
      </c>
      <c r="F540">
        <f t="shared" si="8"/>
        <v>0</v>
      </c>
      <c r="L540">
        <v>4</v>
      </c>
    </row>
    <row r="541" spans="1:12" ht="12.75">
      <c r="A541" s="3" t="s">
        <v>254</v>
      </c>
      <c r="B541" s="3" t="s">
        <v>611</v>
      </c>
      <c r="C541" s="3" t="s">
        <v>266</v>
      </c>
      <c r="D541" s="10">
        <v>5</v>
      </c>
      <c r="E541">
        <f>SUMIF(Appoggio!$B$2:$B$500,B541,Appoggio!$C$2:$C$500)</f>
        <v>390</v>
      </c>
      <c r="F541">
        <f t="shared" si="8"/>
        <v>0</v>
      </c>
      <c r="L541">
        <v>4</v>
      </c>
    </row>
    <row r="542" spans="1:12" ht="12.75">
      <c r="A542" s="13" t="s">
        <v>254</v>
      </c>
      <c r="B542" s="13" t="s">
        <v>575</v>
      </c>
      <c r="C542" s="13" t="s">
        <v>260</v>
      </c>
      <c r="D542" s="10">
        <v>4.7</v>
      </c>
      <c r="E542">
        <f>SUMIF(Appoggio!$B$2:$B$500,B542,Appoggio!$C$2:$C$500)</f>
        <v>120</v>
      </c>
      <c r="F542">
        <f t="shared" si="8"/>
        <v>0</v>
      </c>
      <c r="L542">
        <v>4</v>
      </c>
    </row>
    <row r="543" spans="1:12" ht="12.75">
      <c r="A543" s="3" t="s">
        <v>254</v>
      </c>
      <c r="B543" s="3" t="s">
        <v>313</v>
      </c>
      <c r="C543" s="3" t="s">
        <v>264</v>
      </c>
      <c r="D543" s="10">
        <v>4.7</v>
      </c>
      <c r="E543">
        <f>SUMIF(Appoggio!$B$2:$B$500,B543,Appoggio!$C$2:$C$500)</f>
        <v>388</v>
      </c>
      <c r="F543">
        <f t="shared" si="8"/>
        <v>0</v>
      </c>
      <c r="L543">
        <v>4</v>
      </c>
    </row>
    <row r="544" spans="1:12" ht="12.75">
      <c r="A544" s="3" t="s">
        <v>254</v>
      </c>
      <c r="B544" s="3" t="s">
        <v>212</v>
      </c>
      <c r="C544" s="3" t="s">
        <v>255</v>
      </c>
      <c r="D544" s="10">
        <v>4.6</v>
      </c>
      <c r="E544">
        <f>SUMIF(Appoggio!$B$2:$B$500,B544,Appoggio!$C$2:$C$500)</f>
        <v>0</v>
      </c>
      <c r="F544">
        <f t="shared" si="8"/>
        <v>1</v>
      </c>
      <c r="L544">
        <v>4</v>
      </c>
    </row>
    <row r="545" spans="1:12" ht="12.75">
      <c r="A545" s="13" t="s">
        <v>254</v>
      </c>
      <c r="B545" s="13" t="s">
        <v>580</v>
      </c>
      <c r="C545" s="13" t="s">
        <v>278</v>
      </c>
      <c r="D545" s="14">
        <v>4.5</v>
      </c>
      <c r="E545">
        <f>SUMIF(Appoggio!$B$2:$B$500,B545,Appoggio!$C$2:$C$500)</f>
        <v>389</v>
      </c>
      <c r="F545">
        <f t="shared" si="8"/>
        <v>0</v>
      </c>
      <c r="L545">
        <v>4</v>
      </c>
    </row>
    <row r="546" spans="1:12" ht="12.75">
      <c r="A546" s="3" t="s">
        <v>254</v>
      </c>
      <c r="B546" s="3" t="s">
        <v>139</v>
      </c>
      <c r="C546" s="3" t="s">
        <v>255</v>
      </c>
      <c r="D546" s="10">
        <v>4.4</v>
      </c>
      <c r="E546">
        <f>SUMIF(Appoggio!$B$2:$B$500,B546,Appoggio!$C$2:$C$500)</f>
        <v>58</v>
      </c>
      <c r="F546">
        <f t="shared" si="8"/>
        <v>0</v>
      </c>
      <c r="L546">
        <v>4</v>
      </c>
    </row>
    <row r="547" spans="1:12" ht="12.75">
      <c r="A547" s="13" t="s">
        <v>254</v>
      </c>
      <c r="B547" s="13" t="s">
        <v>569</v>
      </c>
      <c r="C547" s="13" t="s">
        <v>266</v>
      </c>
      <c r="D547" s="14">
        <v>4.3</v>
      </c>
      <c r="E547">
        <f>SUMIF(Appoggio!$B$2:$B$500,B547,Appoggio!$C$2:$C$500)</f>
        <v>359</v>
      </c>
      <c r="F547">
        <f t="shared" si="8"/>
        <v>0</v>
      </c>
      <c r="L547">
        <v>4</v>
      </c>
    </row>
    <row r="548" spans="1:12" ht="12.75">
      <c r="A548" s="3" t="s">
        <v>254</v>
      </c>
      <c r="B548" s="3" t="s">
        <v>568</v>
      </c>
      <c r="C548" s="3" t="s">
        <v>266</v>
      </c>
      <c r="D548" s="10">
        <v>4.3</v>
      </c>
      <c r="E548">
        <f>SUMIF(Appoggio!$B$2:$B$500,B548,Appoggio!$C$2:$C$500)</f>
        <v>270</v>
      </c>
      <c r="F548">
        <f t="shared" si="8"/>
        <v>0</v>
      </c>
      <c r="L548">
        <v>4</v>
      </c>
    </row>
    <row r="549" spans="1:12" ht="12.75">
      <c r="A549" s="3" t="s">
        <v>254</v>
      </c>
      <c r="B549" s="3" t="s">
        <v>608</v>
      </c>
      <c r="C549" s="3" t="s">
        <v>266</v>
      </c>
      <c r="D549" s="10">
        <v>4.3</v>
      </c>
      <c r="E549">
        <f>SUMIF(Appoggio!$B$2:$B$500,B549,Appoggio!$C$2:$C$500)</f>
        <v>0</v>
      </c>
      <c r="F549">
        <f t="shared" si="8"/>
        <v>1</v>
      </c>
      <c r="L549">
        <v>4</v>
      </c>
    </row>
    <row r="550" spans="1:12" ht="12.75">
      <c r="A550" s="3" t="s">
        <v>254</v>
      </c>
      <c r="B550" s="3" t="s">
        <v>567</v>
      </c>
      <c r="C550" s="3" t="s">
        <v>264</v>
      </c>
      <c r="D550" s="10">
        <v>4.2</v>
      </c>
      <c r="E550">
        <f>SUMIF(Appoggio!$B$2:$B$500,B550,Appoggio!$C$2:$C$500)</f>
        <v>59</v>
      </c>
      <c r="F550">
        <f t="shared" si="8"/>
        <v>0</v>
      </c>
      <c r="L550">
        <v>4</v>
      </c>
    </row>
    <row r="551" spans="1:12" ht="12.75">
      <c r="A551" s="3" t="s">
        <v>254</v>
      </c>
      <c r="B551" s="3" t="s">
        <v>570</v>
      </c>
      <c r="C551" s="6" t="s">
        <v>264</v>
      </c>
      <c r="D551" s="11">
        <v>4.2</v>
      </c>
      <c r="E551">
        <f>SUMIF(Appoggio!$B$2:$B$500,B551,Appoggio!$C$2:$C$500)</f>
        <v>0</v>
      </c>
      <c r="F551">
        <f t="shared" si="8"/>
        <v>1</v>
      </c>
      <c r="L551">
        <v>4</v>
      </c>
    </row>
    <row r="552" spans="1:12" ht="12.75">
      <c r="A552" s="3" t="s">
        <v>254</v>
      </c>
      <c r="B552" s="3" t="s">
        <v>565</v>
      </c>
      <c r="C552" s="3" t="s">
        <v>249</v>
      </c>
      <c r="D552" s="10">
        <v>4.1</v>
      </c>
      <c r="E552">
        <f>SUMIF(Appoggio!$B$2:$B$500,B552,Appoggio!$C$2:$C$500)</f>
        <v>328</v>
      </c>
      <c r="F552">
        <f t="shared" si="8"/>
        <v>0</v>
      </c>
      <c r="L552">
        <v>4</v>
      </c>
    </row>
    <row r="553" spans="1:12" ht="12.75">
      <c r="A553" s="3" t="s">
        <v>254</v>
      </c>
      <c r="B553" s="3" t="s">
        <v>373</v>
      </c>
      <c r="C553" s="3" t="s">
        <v>271</v>
      </c>
      <c r="D553" s="10">
        <v>4.1</v>
      </c>
      <c r="E553">
        <f>SUMIF(Appoggio!$B$2:$B$500,B553,Appoggio!$C$2:$C$500)</f>
        <v>28</v>
      </c>
      <c r="F553">
        <f t="shared" si="8"/>
        <v>0</v>
      </c>
      <c r="L553">
        <v>4</v>
      </c>
    </row>
    <row r="554" spans="1:12" ht="12.75">
      <c r="A554" s="3" t="s">
        <v>254</v>
      </c>
      <c r="B554" s="3" t="s">
        <v>358</v>
      </c>
      <c r="C554" s="3" t="s">
        <v>252</v>
      </c>
      <c r="D554" s="10">
        <v>4</v>
      </c>
      <c r="E554">
        <f>SUMIF(Appoggio!$B$2:$B$500,B554,Appoggio!$C$2:$C$500)</f>
        <v>326</v>
      </c>
      <c r="F554">
        <f t="shared" si="8"/>
        <v>0</v>
      </c>
      <c r="L554">
        <v>4</v>
      </c>
    </row>
    <row r="555" spans="1:12" ht="12.75">
      <c r="A555" s="3" t="s">
        <v>254</v>
      </c>
      <c r="B555" s="3" t="s">
        <v>41</v>
      </c>
      <c r="C555" s="3" t="s">
        <v>263</v>
      </c>
      <c r="D555" s="10">
        <v>3.8</v>
      </c>
      <c r="E555">
        <f>SUMIF(Appoggio!$B$2:$B$500,B555,Appoggio!$C$2:$C$500)</f>
        <v>88</v>
      </c>
      <c r="F555">
        <f t="shared" si="8"/>
        <v>0</v>
      </c>
      <c r="L555">
        <v>4</v>
      </c>
    </row>
    <row r="556" spans="1:12" ht="12.75">
      <c r="A556" s="3" t="s">
        <v>254</v>
      </c>
      <c r="B556" s="3" t="s">
        <v>573</v>
      </c>
      <c r="C556" s="3" t="s">
        <v>257</v>
      </c>
      <c r="D556" s="10">
        <v>3.6</v>
      </c>
      <c r="E556">
        <f>SUMIF(Appoggio!$B$2:$B$500,B556,Appoggio!$C$2:$C$500)</f>
        <v>0</v>
      </c>
      <c r="F556">
        <f t="shared" si="8"/>
        <v>1</v>
      </c>
      <c r="L556">
        <v>4</v>
      </c>
    </row>
    <row r="557" spans="1:12" ht="12.75">
      <c r="A557" s="3" t="s">
        <v>254</v>
      </c>
      <c r="B557" s="3" t="s">
        <v>572</v>
      </c>
      <c r="C557" s="3" t="s">
        <v>255</v>
      </c>
      <c r="D557" s="10">
        <v>3.4</v>
      </c>
      <c r="E557">
        <f>SUMIF(Appoggio!$B$2:$B$500,B557,Appoggio!$C$2:$C$500)</f>
        <v>0</v>
      </c>
      <c r="F557">
        <f t="shared" si="8"/>
        <v>1</v>
      </c>
      <c r="L557">
        <v>4</v>
      </c>
    </row>
    <row r="558" spans="1:12" ht="12.75">
      <c r="A558" s="3" t="s">
        <v>254</v>
      </c>
      <c r="B558" s="3" t="s">
        <v>574</v>
      </c>
      <c r="C558" s="3" t="s">
        <v>257</v>
      </c>
      <c r="D558" s="10">
        <v>3.2</v>
      </c>
      <c r="E558">
        <f>SUMIF(Appoggio!$B$2:$B$500,B558,Appoggio!$C$2:$C$500)</f>
        <v>0</v>
      </c>
      <c r="F558">
        <f t="shared" si="8"/>
        <v>1</v>
      </c>
      <c r="L558">
        <v>4</v>
      </c>
    </row>
    <row r="559" spans="1:12" ht="12.75">
      <c r="A559" s="3" t="s">
        <v>254</v>
      </c>
      <c r="B559" s="3" t="s">
        <v>576</v>
      </c>
      <c r="C559" s="3" t="s">
        <v>260</v>
      </c>
      <c r="D559" s="10">
        <v>2.6</v>
      </c>
      <c r="E559">
        <f>SUMIF(Appoggio!$B$2:$B$500,B559,Appoggio!$C$2:$C$500)</f>
        <v>0</v>
      </c>
      <c r="F559">
        <f t="shared" si="8"/>
        <v>1</v>
      </c>
      <c r="L559">
        <v>4</v>
      </c>
    </row>
    <row r="560" spans="1:12" ht="12.75">
      <c r="A560" s="3" t="s">
        <v>254</v>
      </c>
      <c r="B560" s="3" t="s">
        <v>612</v>
      </c>
      <c r="C560" s="3" t="s">
        <v>266</v>
      </c>
      <c r="D560" s="10">
        <v>2.4</v>
      </c>
      <c r="E560">
        <f>SUMIF(Appoggio!$B$2:$B$500,B560,Appoggio!$C$2:$C$500)</f>
        <v>0</v>
      </c>
      <c r="F560">
        <f t="shared" si="8"/>
        <v>1</v>
      </c>
      <c r="L560">
        <v>4</v>
      </c>
    </row>
    <row r="561" spans="1:12" ht="12.75">
      <c r="A561" s="3" t="s">
        <v>254</v>
      </c>
      <c r="B561" s="3" t="s">
        <v>578</v>
      </c>
      <c r="C561" s="3" t="s">
        <v>94</v>
      </c>
      <c r="D561" s="10">
        <v>2.4</v>
      </c>
      <c r="E561">
        <f>SUMIF(Appoggio!$B$2:$B$500,B561,Appoggio!$C$2:$C$500)</f>
        <v>300</v>
      </c>
      <c r="F561">
        <f t="shared" si="8"/>
        <v>0</v>
      </c>
      <c r="L561">
        <v>4</v>
      </c>
    </row>
    <row r="562" spans="1:12" ht="12.75">
      <c r="A562" s="3" t="s">
        <v>254</v>
      </c>
      <c r="B562" s="3" t="s">
        <v>609</v>
      </c>
      <c r="C562" s="3" t="s">
        <v>94</v>
      </c>
      <c r="D562" s="10">
        <v>2.4</v>
      </c>
      <c r="E562">
        <f>SUMIF(Appoggio!$B$2:$B$500,B562,Appoggio!$C$2:$C$500)</f>
        <v>90</v>
      </c>
      <c r="F562">
        <f t="shared" si="8"/>
        <v>0</v>
      </c>
      <c r="L562">
        <v>4</v>
      </c>
    </row>
    <row r="563" spans="1:12" ht="12.75">
      <c r="A563" s="3" t="s">
        <v>254</v>
      </c>
      <c r="B563" s="3" t="s">
        <v>579</v>
      </c>
      <c r="C563" s="3" t="s">
        <v>384</v>
      </c>
      <c r="D563" s="10">
        <v>2.2</v>
      </c>
      <c r="E563">
        <f>SUMIF(Appoggio!$B$2:$B$500,B563,Appoggio!$C$2:$C$500)</f>
        <v>266</v>
      </c>
      <c r="F563">
        <f t="shared" si="8"/>
        <v>0</v>
      </c>
      <c r="L563">
        <v>4</v>
      </c>
    </row>
    <row r="564" spans="1:12" ht="12.75">
      <c r="A564" s="3" t="s">
        <v>254</v>
      </c>
      <c r="B564" s="3" t="s">
        <v>360</v>
      </c>
      <c r="C564" s="3" t="s">
        <v>262</v>
      </c>
      <c r="D564" s="10">
        <v>1</v>
      </c>
      <c r="E564">
        <f>SUMIF(Appoggio!$B$2:$B$500,B564,Appoggio!$C$2:$C$500)</f>
        <v>355</v>
      </c>
      <c r="F564">
        <f t="shared" si="8"/>
        <v>0</v>
      </c>
      <c r="L564">
        <v>4</v>
      </c>
    </row>
    <row r="565" spans="1:12" ht="12.75">
      <c r="A565" s="3" t="s">
        <v>254</v>
      </c>
      <c r="B565" s="3" t="s">
        <v>581</v>
      </c>
      <c r="C565" s="3" t="s">
        <v>266</v>
      </c>
      <c r="D565" s="10">
        <v>1</v>
      </c>
      <c r="E565">
        <f>SUMIF(Appoggio!$B$2:$B$500,B565,Appoggio!$C$2:$C$500)</f>
        <v>0</v>
      </c>
      <c r="F565">
        <f t="shared" si="8"/>
        <v>1</v>
      </c>
      <c r="L565">
        <v>4</v>
      </c>
    </row>
    <row r="566" spans="1:12" ht="12.75">
      <c r="A566" s="3" t="s">
        <v>254</v>
      </c>
      <c r="B566" s="3" t="s">
        <v>383</v>
      </c>
      <c r="C566" s="3" t="s">
        <v>277</v>
      </c>
      <c r="D566" s="10">
        <v>1</v>
      </c>
      <c r="E566">
        <f>SUMIF(Appoggio!$B$2:$B$500,B566,Appoggio!$C$2:$C$500)</f>
        <v>30</v>
      </c>
      <c r="F566">
        <f t="shared" si="8"/>
        <v>0</v>
      </c>
      <c r="L566">
        <v>4</v>
      </c>
    </row>
  </sheetData>
  <sheetProtection/>
  <autoFilter ref="A2:F566">
    <sortState ref="A3:F566">
      <sortCondition descending="1" sortBy="value" ref="A3:A566"/>
    </sortState>
  </autoFilter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="60" zoomScaleNormal="60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15.421875" style="0" bestFit="1" customWidth="1"/>
    <col min="3" max="3" width="2.7109375" style="0" bestFit="1" customWidth="1"/>
    <col min="4" max="4" width="15.8515625" style="0" bestFit="1" customWidth="1"/>
    <col min="5" max="5" width="2.7109375" style="0" bestFit="1" customWidth="1"/>
    <col min="6" max="6" width="16.421875" style="0" customWidth="1"/>
    <col min="7" max="7" width="2.7109375" style="0" bestFit="1" customWidth="1"/>
    <col min="8" max="8" width="14.421875" style="0" bestFit="1" customWidth="1"/>
    <col min="9" max="9" width="2.7109375" style="0" bestFit="1" customWidth="1"/>
    <col min="10" max="10" width="16.57421875" style="0" bestFit="1" customWidth="1"/>
    <col min="11" max="11" width="2.7109375" style="0" bestFit="1" customWidth="1"/>
    <col min="12" max="12" width="14.57421875" style="0" customWidth="1"/>
    <col min="13" max="13" width="2.7109375" style="0" bestFit="1" customWidth="1"/>
    <col min="14" max="14" width="15.00390625" style="0" bestFit="1" customWidth="1"/>
    <col min="15" max="15" width="2.7109375" style="0" bestFit="1" customWidth="1"/>
    <col min="16" max="16" width="17.00390625" style="0" bestFit="1" customWidth="1"/>
    <col min="17" max="17" width="2.7109375" style="0" bestFit="1" customWidth="1"/>
    <col min="18" max="18" width="18.7109375" style="0" customWidth="1"/>
    <col min="19" max="19" width="2.7109375" style="0" bestFit="1" customWidth="1"/>
    <col min="20" max="20" width="17.7109375" style="0" customWidth="1"/>
    <col min="21" max="21" width="2.7109375" style="0" bestFit="1" customWidth="1"/>
    <col min="22" max="22" width="20.8515625" style="0" customWidth="1"/>
    <col min="23" max="23" width="2.7109375" style="0" bestFit="1" customWidth="1"/>
    <col min="24" max="24" width="17.57421875" style="0" customWidth="1"/>
    <col min="25" max="25" width="2.7109375" style="0" bestFit="1" customWidth="1"/>
    <col min="26" max="26" width="16.7109375" style="0" customWidth="1"/>
    <col min="27" max="27" width="2.7109375" style="0" bestFit="1" customWidth="1"/>
    <col min="28" max="28" width="18.140625" style="0" customWidth="1"/>
    <col min="29" max="29" width="2.7109375" style="0" customWidth="1"/>
    <col min="30" max="16384" width="16.57421875" style="0" customWidth="1"/>
  </cols>
  <sheetData>
    <row r="1" spans="1:28" ht="12.75">
      <c r="A1" t="s">
        <v>613</v>
      </c>
      <c r="B1">
        <f>B35+8+5+9-10+18+5-4+5+5+5+3+5+5-5+5+5+5+5+7-1+5</f>
        <v>85</v>
      </c>
      <c r="D1">
        <f>D35+8+13+5+5+3+5+5+5+5+5</f>
        <v>63</v>
      </c>
      <c r="F1">
        <f>F35+8-8+13+5+5+3+5+5+5+5+5</f>
        <v>51</v>
      </c>
      <c r="H1">
        <f>H35+8+10+4-6-5+5+5+8-6+5+5+5+5+5</f>
        <v>58</v>
      </c>
      <c r="J1">
        <f>J35+8+13+5+5+3+1-10+5+5+5+5+5</f>
        <v>102</v>
      </c>
      <c r="L1">
        <f>L35+8-3+13-6-6+5-11+5+3+5-7-5+5+5+5+5</f>
        <v>21</v>
      </c>
      <c r="N1">
        <f>N35+8+10+35+5+5+5+5+5+5+5</f>
        <v>173</v>
      </c>
      <c r="P1">
        <f>P35+8+10-6-7+5+5-6+5+5+5+5+5</f>
        <v>34</v>
      </c>
      <c r="R1">
        <f>R35+8-4+10-5-2+2-10+5-5+5+5-3+5+5+5+5</f>
        <v>27</v>
      </c>
      <c r="T1">
        <f>T35+8+6-15-15+8+13+5-9+5+5+3+5+5+5+5+5</f>
        <v>54</v>
      </c>
      <c r="V1">
        <f>V35+8+13+10-6-4-2+5+5+3+5+5+5+5+5</f>
        <v>65</v>
      </c>
      <c r="X1">
        <f>X35+8+5+7-6+15-35+4-5+5+11-9+5+5+5+5+5+5+5+5+6-10+5+5-5</f>
        <v>59</v>
      </c>
      <c r="Z1">
        <f>Z35+8-5+10+5+5+5+5+6+5+4+9+8+5-6-12-8+5-7+5-6+5+5+4-3-7-6</f>
        <v>40</v>
      </c>
      <c r="AB1">
        <f>AB35+8-5-3+13-9+5+3-6+5+3+5+5+7-6+5+5+3+5-5+5+3-7-6</f>
        <v>33</v>
      </c>
    </row>
    <row r="2" spans="2:28" ht="12.75">
      <c r="B2" t="s">
        <v>600</v>
      </c>
      <c r="D2" t="s">
        <v>592</v>
      </c>
      <c r="F2" t="s">
        <v>598</v>
      </c>
      <c r="H2" t="s">
        <v>593</v>
      </c>
      <c r="J2" t="s">
        <v>594</v>
      </c>
      <c r="L2" t="s">
        <v>595</v>
      </c>
      <c r="N2" t="s">
        <v>585</v>
      </c>
      <c r="P2" t="s">
        <v>591</v>
      </c>
      <c r="R2" t="s">
        <v>584</v>
      </c>
      <c r="T2" t="s">
        <v>586</v>
      </c>
      <c r="V2" t="s">
        <v>587</v>
      </c>
      <c r="X2" t="s">
        <v>588</v>
      </c>
      <c r="Z2" t="s">
        <v>589</v>
      </c>
      <c r="AB2" t="s">
        <v>590</v>
      </c>
    </row>
    <row r="4" spans="1:29" ht="12.75">
      <c r="A4">
        <v>1</v>
      </c>
      <c r="B4" s="5" t="s">
        <v>22</v>
      </c>
      <c r="C4">
        <f>SUMIF('quota 3 dic 2012'!$B:$B,Rose!B4,'quota 3 dic 2012'!$L:$L)</f>
        <v>1</v>
      </c>
      <c r="D4" s="5" t="s">
        <v>4</v>
      </c>
      <c r="E4">
        <f>SUMIF('quota 3 dic 2012'!$B:$B,Rose!D4,'quota 3 dic 2012'!$L:$L)</f>
        <v>1</v>
      </c>
      <c r="F4" s="5" t="s">
        <v>85</v>
      </c>
      <c r="G4">
        <f>SUMIF('quota 3 dic 2012'!$B:$B,Rose!F4,'quota 3 dic 2012'!$L:$L)</f>
        <v>1</v>
      </c>
      <c r="H4" s="5" t="s">
        <v>84</v>
      </c>
      <c r="I4">
        <f>SUMIF('quota 3 dic 2012'!$B:$B,Rose!H4,'quota 3 dic 2012'!$L:$L)</f>
        <v>1</v>
      </c>
      <c r="J4" s="5" t="s">
        <v>236</v>
      </c>
      <c r="K4">
        <f>SUMIF('quota 3 dic 2012'!$B:$B,Rose!J4,'quota 3 dic 2012'!$L:$L)</f>
        <v>1</v>
      </c>
      <c r="L4" s="5" t="s">
        <v>9</v>
      </c>
      <c r="M4">
        <f>SUMIF('quota 3 dic 2012'!$B:$B,Rose!L4,'quota 3 dic 2012'!$L:$L)</f>
        <v>1</v>
      </c>
      <c r="N4" s="5" t="s">
        <v>0</v>
      </c>
      <c r="O4">
        <f>SUMIF('quota 3 dic 2012'!$B:$B,Rose!N4,'quota 3 dic 2012'!$L:$L)</f>
        <v>1</v>
      </c>
      <c r="P4" s="5" t="s">
        <v>387</v>
      </c>
      <c r="Q4">
        <f>SUMIF('quota 3 dic 2012'!$B:$B,Rose!P4,'quota 3 dic 2012'!$L:$L)</f>
        <v>1</v>
      </c>
      <c r="R4" s="5" t="s">
        <v>385</v>
      </c>
      <c r="S4">
        <f>SUMIF('quota 3 dic 2012'!$B:$B,Rose!R4,'quota 3 dic 2012'!$L:$L)</f>
        <v>1</v>
      </c>
      <c r="T4" s="5" t="s">
        <v>23</v>
      </c>
      <c r="U4">
        <f>SUMIF('quota 3 dic 2012'!$B:$B,Rose!T4,'quota 3 dic 2012'!$L:$L)</f>
        <v>1</v>
      </c>
      <c r="V4" s="5" t="s">
        <v>183</v>
      </c>
      <c r="W4">
        <f>SUMIF('quota 3 dic 2012'!$B:$B,Rose!V4,'quota 3 dic 2012'!$L:$L)</f>
        <v>1</v>
      </c>
      <c r="X4" s="5" t="s">
        <v>1</v>
      </c>
      <c r="Y4">
        <f>SUMIF('quota 3 dic 2012'!$B:$B,Rose!X4,'quota 3 dic 2012'!$L:$L)</f>
        <v>1</v>
      </c>
      <c r="Z4" s="5" t="s">
        <v>326</v>
      </c>
      <c r="AA4">
        <f>SUMIF('quota 3 dic 2012'!$B:$B,Rose!Z4,'quota 3 dic 2012'!$L:$L)</f>
        <v>1</v>
      </c>
      <c r="AB4" s="5" t="s">
        <v>284</v>
      </c>
      <c r="AC4">
        <f>SUMIF('quota 3 dic 2012'!$B:$B,Rose!AB4,'quota 3 dic 2012'!$L:$L)</f>
        <v>1</v>
      </c>
    </row>
    <row r="5" spans="1:29" ht="12.75">
      <c r="A5">
        <v>2</v>
      </c>
      <c r="B5" s="5" t="s">
        <v>92</v>
      </c>
      <c r="C5">
        <f>SUMIF('quota 3 dic 2012'!$B:$B,Rose!B5,'quota 3 dic 2012'!$L:$L)</f>
        <v>1</v>
      </c>
      <c r="D5" s="5" t="s">
        <v>90</v>
      </c>
      <c r="E5">
        <f>SUMIF('quota 3 dic 2012'!$B:$B,Rose!D5,'quota 3 dic 2012'!$L:$L)</f>
        <v>1</v>
      </c>
      <c r="F5" s="5" t="s">
        <v>91</v>
      </c>
      <c r="G5">
        <f>SUMIF('quota 3 dic 2012'!$B:$B,Rose!F5,'quota 3 dic 2012'!$L:$L)</f>
        <v>1</v>
      </c>
      <c r="H5" s="5" t="s">
        <v>259</v>
      </c>
      <c r="I5">
        <f>SUMIF('quota 3 dic 2012'!$B:$B,Rose!H5,'quota 3 dic 2012'!$L:$L)</f>
        <v>1</v>
      </c>
      <c r="J5" s="5" t="s">
        <v>83</v>
      </c>
      <c r="K5">
        <f>SUMIF('quota 3 dic 2012'!$B:$B,Rose!J5,'quota 3 dic 2012'!$L:$L)</f>
        <v>1</v>
      </c>
      <c r="L5" s="5" t="s">
        <v>407</v>
      </c>
      <c r="M5">
        <f>SUMIF('quota 3 dic 2012'!$B:$B,Rose!L5,'quota 3 dic 2012'!$L:$L)</f>
        <v>1</v>
      </c>
      <c r="N5" s="5" t="s">
        <v>87</v>
      </c>
      <c r="O5">
        <f>SUMIF('quota 3 dic 2012'!$B:$B,Rose!N5,'quota 3 dic 2012'!$L:$L)</f>
        <v>1</v>
      </c>
      <c r="P5" s="5" t="s">
        <v>230</v>
      </c>
      <c r="Q5">
        <f>SUMIF('quota 3 dic 2012'!$B:$B,Rose!P5,'quota 3 dic 2012'!$L:$L)</f>
        <v>1</v>
      </c>
      <c r="R5" s="5" t="s">
        <v>388</v>
      </c>
      <c r="S5">
        <f>SUMIF('quota 3 dic 2012'!$B:$B,Rose!R5,'quota 3 dic 2012'!$L:$L)</f>
        <v>1</v>
      </c>
      <c r="T5" s="5" t="s">
        <v>390</v>
      </c>
      <c r="U5">
        <f>SUMIF('quota 3 dic 2012'!$B:$B,Rose!T5,'quota 3 dic 2012'!$L:$L)</f>
        <v>1</v>
      </c>
      <c r="V5" s="5" t="s">
        <v>347</v>
      </c>
      <c r="W5">
        <f>SUMIF('quota 3 dic 2012'!$B:$B,Rose!V5,'quota 3 dic 2012'!$L:$L)</f>
        <v>1</v>
      </c>
      <c r="X5" s="5" t="s">
        <v>2</v>
      </c>
      <c r="Y5">
        <f>SUMIF('quota 3 dic 2012'!$B:$B,Rose!X5,'quota 3 dic 2012'!$L:$L)</f>
        <v>1</v>
      </c>
      <c r="Z5" s="5" t="s">
        <v>285</v>
      </c>
      <c r="AA5">
        <f>SUMIF('quota 3 dic 2012'!$B:$B,Rose!Z5,'quota 3 dic 2012'!$L:$L)</f>
        <v>1</v>
      </c>
      <c r="AB5" s="5" t="s">
        <v>93</v>
      </c>
      <c r="AC5">
        <f>SUMIF('quota 3 dic 2012'!$B:$B,Rose!AB5,'quota 3 dic 2012'!$L:$L)</f>
        <v>1</v>
      </c>
    </row>
    <row r="6" spans="1:29" ht="12.75">
      <c r="A6">
        <v>3</v>
      </c>
      <c r="B6" s="5" t="s">
        <v>211</v>
      </c>
      <c r="C6">
        <f>SUMIF('quota 3 dic 2012'!$B:$B,Rose!B6,'quota 3 dic 2012'!$L:$L)</f>
        <v>1</v>
      </c>
      <c r="D6" s="5" t="s">
        <v>88</v>
      </c>
      <c r="E6">
        <f>SUMIF('quota 3 dic 2012'!$B:$B,Rose!D6,'quota 3 dic 2012'!$L:$L)</f>
        <v>1</v>
      </c>
      <c r="F6" s="5" t="s">
        <v>362</v>
      </c>
      <c r="G6">
        <f>SUMIF('quota 3 dic 2012'!$B:$B,Rose!F6,'quota 3 dic 2012'!$L:$L)</f>
        <v>1</v>
      </c>
      <c r="H6" s="5" t="s">
        <v>396</v>
      </c>
      <c r="I6">
        <f>SUMIF('quota 3 dic 2012'!$B:$B,Rose!H6,'quota 3 dic 2012'!$L:$L)</f>
        <v>1</v>
      </c>
      <c r="J6" s="5" t="s">
        <v>342</v>
      </c>
      <c r="K6">
        <f>SUMIF('quota 3 dic 2012'!$B:$B,Rose!J6,'quota 3 dic 2012'!$L:$L)</f>
        <v>1</v>
      </c>
      <c r="L6" s="4" t="s">
        <v>95</v>
      </c>
      <c r="M6">
        <f>SUMIF('quota 3 dic 2012'!$B:$B,Rose!L6,'quota 3 dic 2012'!$L:$L)</f>
        <v>2</v>
      </c>
      <c r="N6" s="5" t="s">
        <v>406</v>
      </c>
      <c r="O6">
        <f>SUMIF('quota 3 dic 2012'!$B:$B,Rose!N6,'quota 3 dic 2012'!$L:$L)</f>
        <v>1</v>
      </c>
      <c r="P6" s="5" t="s">
        <v>402</v>
      </c>
      <c r="Q6">
        <f>SUMIF('quota 3 dic 2012'!$B:$B,Rose!P6,'quota 3 dic 2012'!$L:$L)</f>
        <v>1</v>
      </c>
      <c r="R6" s="5" t="s">
        <v>397</v>
      </c>
      <c r="S6">
        <f>SUMIF('quota 3 dic 2012'!$B:$B,Rose!R6,'quota 3 dic 2012'!$L:$L)</f>
        <v>1</v>
      </c>
      <c r="T6" s="5" t="s">
        <v>86</v>
      </c>
      <c r="U6">
        <f>SUMIF('quota 3 dic 2012'!$B:$B,Rose!T6,'quota 3 dic 2012'!$L:$L)</f>
        <v>1</v>
      </c>
      <c r="V6" s="4" t="s">
        <v>70</v>
      </c>
      <c r="W6">
        <f>SUMIF('quota 3 dic 2012'!$B:$B,Rose!V6,'quota 3 dic 2012'!$L:$L)</f>
        <v>2</v>
      </c>
      <c r="X6" s="5" t="s">
        <v>89</v>
      </c>
      <c r="Y6">
        <f>SUMIF('quota 3 dic 2012'!$B:$B,Rose!X6,'quota 3 dic 2012'!$L:$L)</f>
        <v>1</v>
      </c>
      <c r="Z6" s="5" t="s">
        <v>300</v>
      </c>
      <c r="AA6">
        <f>SUMIF('quota 3 dic 2012'!$B:$B,Rose!Z6,'quota 3 dic 2012'!$L:$L)</f>
        <v>1</v>
      </c>
      <c r="AB6" s="5" t="s">
        <v>400</v>
      </c>
      <c r="AC6">
        <f>SUMIF('quota 3 dic 2012'!$B:$B,Rose!AB6,'quota 3 dic 2012'!$L:$L)</f>
        <v>1</v>
      </c>
    </row>
    <row r="7" spans="1:29" ht="12.75">
      <c r="A7">
        <v>4</v>
      </c>
      <c r="B7" s="4" t="s">
        <v>54</v>
      </c>
      <c r="C7">
        <f>SUMIF('quota 3 dic 2012'!$B:$B,Rose!B7,'quota 3 dic 2012'!$L:$L)</f>
        <v>2</v>
      </c>
      <c r="D7" s="4" t="s">
        <v>20</v>
      </c>
      <c r="E7">
        <f>SUMIF('quota 3 dic 2012'!$B:$B,Rose!D7,'quota 3 dic 2012'!$L:$L)</f>
        <v>2</v>
      </c>
      <c r="F7" s="4" t="s">
        <v>65</v>
      </c>
      <c r="G7">
        <f>SUMIF('quota 3 dic 2012'!$B:$B,Rose!F7,'quota 3 dic 2012'!$L:$L)</f>
        <v>2</v>
      </c>
      <c r="H7" s="4" t="s">
        <v>66</v>
      </c>
      <c r="I7">
        <f>SUMIF('quota 3 dic 2012'!$B:$B,Rose!H7,'quota 3 dic 2012'!$L:$L)</f>
        <v>2</v>
      </c>
      <c r="J7" s="5" t="s">
        <v>190</v>
      </c>
      <c r="K7">
        <f>SUMIF('quota 3 dic 2012'!$B:$B,Rose!J7,'quota 3 dic 2012'!$L:$L)</f>
        <v>1</v>
      </c>
      <c r="L7" s="4" t="s">
        <v>208</v>
      </c>
      <c r="M7">
        <f>SUMIF('quota 3 dic 2012'!$B:$B,Rose!L7,'quota 3 dic 2012'!$L:$L)</f>
        <v>2</v>
      </c>
      <c r="N7" s="4" t="s">
        <v>21</v>
      </c>
      <c r="O7">
        <f>SUMIF('quota 3 dic 2012'!$B:$B,Rose!N7,'quota 3 dic 2012'!$L:$L)</f>
        <v>2</v>
      </c>
      <c r="P7" s="4" t="s">
        <v>412</v>
      </c>
      <c r="Q7">
        <f>SUMIF('quota 3 dic 2012'!$B:$B,Rose!P7,'quota 3 dic 2012'!$L:$L)</f>
        <v>2</v>
      </c>
      <c r="R7" s="5" t="s">
        <v>408</v>
      </c>
      <c r="S7">
        <f>SUMIF('quota 3 dic 2012'!$B:$B,Rose!R7,'quota 3 dic 2012'!$L:$L)</f>
        <v>1</v>
      </c>
      <c r="T7" s="4" t="s">
        <v>24</v>
      </c>
      <c r="U7">
        <f>SUMIF('quota 3 dic 2012'!$B:$B,Rose!T7,'quota 3 dic 2012'!$L:$L)</f>
        <v>2</v>
      </c>
      <c r="V7" s="4" t="s">
        <v>416</v>
      </c>
      <c r="W7">
        <f>SUMIF('quota 3 dic 2012'!$B:$B,Rose!V7,'quota 3 dic 2012'!$L:$L)</f>
        <v>2</v>
      </c>
      <c r="X7" s="4" t="s">
        <v>114</v>
      </c>
      <c r="Y7">
        <f>SUMIF('quota 3 dic 2012'!$B:$B,Rose!X7,'quota 3 dic 2012'!$L:$L)</f>
        <v>2</v>
      </c>
      <c r="Z7" s="4" t="s">
        <v>414</v>
      </c>
      <c r="AA7">
        <f>SUMIF('quota 3 dic 2012'!$B:$B,Rose!Z7,'quota 3 dic 2012'!$L:$L)</f>
        <v>2</v>
      </c>
      <c r="AB7" s="4" t="s">
        <v>411</v>
      </c>
      <c r="AC7">
        <f>SUMIF('quota 3 dic 2012'!$B:$B,Rose!AB7,'quota 3 dic 2012'!$L:$L)</f>
        <v>2</v>
      </c>
    </row>
    <row r="8" spans="1:29" ht="12.75">
      <c r="A8">
        <v>5</v>
      </c>
      <c r="B8" s="4" t="s">
        <v>217</v>
      </c>
      <c r="C8">
        <f>SUMIF('quota 3 dic 2012'!$B:$B,Rose!B8,'quota 3 dic 2012'!$L:$L)</f>
        <v>2</v>
      </c>
      <c r="D8" s="4" t="s">
        <v>295</v>
      </c>
      <c r="E8">
        <f>SUMIF('quota 3 dic 2012'!$B:$B,Rose!D8,'quota 3 dic 2012'!$L:$L)</f>
        <v>2</v>
      </c>
      <c r="F8" s="4" t="s">
        <v>112</v>
      </c>
      <c r="G8">
        <f>SUMIF('quota 3 dic 2012'!$B:$B,Rose!F8,'quota 3 dic 2012'!$L:$L)</f>
        <v>2</v>
      </c>
      <c r="H8" s="4" t="s">
        <v>67</v>
      </c>
      <c r="I8">
        <f>SUMIF('quota 3 dic 2012'!$B:$B,Rose!H8,'quota 3 dic 2012'!$L:$L)</f>
        <v>2</v>
      </c>
      <c r="J8" s="4" t="s">
        <v>327</v>
      </c>
      <c r="K8">
        <f>SUMIF('quota 3 dic 2012'!$B:$B,Rose!J8,'quota 3 dic 2012'!$L:$L)</f>
        <v>2</v>
      </c>
      <c r="L8" s="4" t="s">
        <v>97</v>
      </c>
      <c r="M8">
        <f>SUMIF('quota 3 dic 2012'!$B:$B,Rose!L8,'quota 3 dic 2012'!$L:$L)</f>
        <v>2</v>
      </c>
      <c r="N8" s="4" t="s">
        <v>189</v>
      </c>
      <c r="O8">
        <f>SUMIF('quota 3 dic 2012'!$B:$B,Rose!N8,'quota 3 dic 2012'!$L:$L)</f>
        <v>2</v>
      </c>
      <c r="P8" s="4" t="s">
        <v>459</v>
      </c>
      <c r="Q8">
        <f>SUMIF('quota 3 dic 2012'!$B:$B,Rose!P8,'quota 3 dic 2012'!$L:$L)</f>
        <v>2</v>
      </c>
      <c r="R8" s="4" t="s">
        <v>454</v>
      </c>
      <c r="S8">
        <f>SUMIF('quota 3 dic 2012'!$B:$B,Rose!R8,'quota 3 dic 2012'!$L:$L)</f>
        <v>2</v>
      </c>
      <c r="T8" s="4" t="s">
        <v>71</v>
      </c>
      <c r="U8">
        <f>SUMIF('quota 3 dic 2012'!$B:$B,Rose!T8,'quota 3 dic 2012'!$L:$L)</f>
        <v>2</v>
      </c>
      <c r="V8" s="4" t="s">
        <v>273</v>
      </c>
      <c r="W8">
        <f>SUMIF('quota 3 dic 2012'!$B:$B,Rose!V8,'quota 3 dic 2012'!$L:$L)</f>
        <v>2</v>
      </c>
      <c r="X8" s="4" t="s">
        <v>48</v>
      </c>
      <c r="Y8">
        <f>SUMIF('quota 3 dic 2012'!$B:$B,Rose!X8,'quota 3 dic 2012'!$L:$L)</f>
        <v>2</v>
      </c>
      <c r="Z8" s="4" t="s">
        <v>430</v>
      </c>
      <c r="AA8">
        <f>SUMIF('quota 3 dic 2012'!$B:$B,Rose!Z8,'quota 3 dic 2012'!$L:$L)</f>
        <v>2</v>
      </c>
      <c r="AB8" s="4" t="s">
        <v>601</v>
      </c>
      <c r="AC8">
        <f>SUMIF('quota 3 dic 2012'!$B:$B,Rose!AB8,'quota 3 dic 2012'!$L:$L)</f>
        <v>2</v>
      </c>
    </row>
    <row r="9" spans="1:29" ht="12.75">
      <c r="A9">
        <v>6</v>
      </c>
      <c r="B9" s="4" t="s">
        <v>122</v>
      </c>
      <c r="C9">
        <f>SUMIF('quota 3 dic 2012'!$B:$B,Rose!B9,'quota 3 dic 2012'!$L:$L)</f>
        <v>2</v>
      </c>
      <c r="D9" s="4" t="s">
        <v>105</v>
      </c>
      <c r="E9">
        <f>SUMIF('quota 3 dic 2012'!$B:$B,Rose!D9,'quota 3 dic 2012'!$L:$L)</f>
        <v>2</v>
      </c>
      <c r="F9" s="4" t="s">
        <v>306</v>
      </c>
      <c r="G9">
        <f>SUMIF('quota 3 dic 2012'!$B:$B,Rose!F9,'quota 3 dic 2012'!$L:$L)</f>
        <v>2</v>
      </c>
      <c r="H9" s="4" t="s">
        <v>194</v>
      </c>
      <c r="I9">
        <f>SUMIF('quota 3 dic 2012'!$B:$B,Rose!H9,'quota 3 dic 2012'!$L:$L)</f>
        <v>2</v>
      </c>
      <c r="J9" s="4" t="s">
        <v>14</v>
      </c>
      <c r="K9">
        <f>SUMIF('quota 3 dic 2012'!$B:$B,Rose!J9,'quota 3 dic 2012'!$L:$L)</f>
        <v>2</v>
      </c>
      <c r="L9" s="4" t="s">
        <v>77</v>
      </c>
      <c r="M9">
        <f>SUMIF('quota 3 dic 2012'!$B:$B,Rose!L9,'quota 3 dic 2012'!$L:$L)</f>
        <v>2</v>
      </c>
      <c r="N9" s="4" t="s">
        <v>96</v>
      </c>
      <c r="O9">
        <f>SUMIF('quota 3 dic 2012'!$B:$B,Rose!N9,'quota 3 dic 2012'!$L:$L)</f>
        <v>2</v>
      </c>
      <c r="P9" s="4" t="s">
        <v>419</v>
      </c>
      <c r="Q9">
        <f>SUMIF('quota 3 dic 2012'!$B:$B,Rose!P9,'quota 3 dic 2012'!$L:$L)</f>
        <v>2</v>
      </c>
      <c r="R9" s="4" t="s">
        <v>449</v>
      </c>
      <c r="S9">
        <f>SUMIF('quota 3 dic 2012'!$B:$B,Rose!R9,'quota 3 dic 2012'!$L:$L)</f>
        <v>2</v>
      </c>
      <c r="T9" s="4" t="s">
        <v>115</v>
      </c>
      <c r="U9">
        <f>SUMIF('quota 3 dic 2012'!$B:$B,Rose!T9,'quota 3 dic 2012'!$L:$L)</f>
        <v>2</v>
      </c>
      <c r="V9" s="4" t="s">
        <v>450</v>
      </c>
      <c r="W9">
        <f>SUMIF('quota 3 dic 2012'!$B:$B,Rose!V9,'quota 3 dic 2012'!$L:$L)</f>
        <v>2</v>
      </c>
      <c r="X9" s="4" t="s">
        <v>423</v>
      </c>
      <c r="Y9">
        <f>SUMIF('quota 3 dic 2012'!$B:$B,Rose!X9,'quota 3 dic 2012'!$L:$L)</f>
        <v>2</v>
      </c>
      <c r="Z9" s="4" t="s">
        <v>321</v>
      </c>
      <c r="AA9">
        <f>SUMIF('quota 3 dic 2012'!$B:$B,Rose!Z9,'quota 3 dic 2012'!$L:$L)</f>
        <v>2</v>
      </c>
      <c r="AB9" s="4" t="s">
        <v>109</v>
      </c>
      <c r="AC9">
        <f>SUMIF('quota 3 dic 2012'!$B:$B,Rose!AB9,'quota 3 dic 2012'!$L:$L)</f>
        <v>2</v>
      </c>
    </row>
    <row r="10" spans="1:29" ht="12.75">
      <c r="A10">
        <v>7</v>
      </c>
      <c r="B10" s="4" t="s">
        <v>457</v>
      </c>
      <c r="C10">
        <f>SUMIF('quota 3 dic 2012'!$B:$B,Rose!B10,'quota 3 dic 2012'!$L:$L)</f>
        <v>2</v>
      </c>
      <c r="D10" s="4" t="s">
        <v>237</v>
      </c>
      <c r="E10">
        <f>SUMIF('quota 3 dic 2012'!$B:$B,Rose!D10,'quota 3 dic 2012'!$L:$L)</f>
        <v>2</v>
      </c>
      <c r="F10" s="4" t="s">
        <v>413</v>
      </c>
      <c r="G10">
        <f>SUMIF('quota 3 dic 2012'!$B:$B,Rose!F10,'quota 3 dic 2012'!$L:$L)</f>
        <v>2</v>
      </c>
      <c r="H10" s="4" t="s">
        <v>198</v>
      </c>
      <c r="I10">
        <f>SUMIF('quota 3 dic 2012'!$B:$B,Rose!H10,'quota 3 dic 2012'!$L:$L)</f>
        <v>2</v>
      </c>
      <c r="J10" s="4" t="s">
        <v>417</v>
      </c>
      <c r="K10">
        <f>SUMIF('quota 3 dic 2012'!$B:$B,Rose!J10,'quota 3 dic 2012'!$L:$L)</f>
        <v>2</v>
      </c>
      <c r="L10" s="4" t="s">
        <v>220</v>
      </c>
      <c r="M10">
        <f>SUMIF('quota 3 dic 2012'!$B:$B,Rose!L10,'quota 3 dic 2012'!$L:$L)</f>
        <v>2</v>
      </c>
      <c r="N10" s="4" t="s">
        <v>428</v>
      </c>
      <c r="O10">
        <f>SUMIF('quota 3 dic 2012'!$B:$B,Rose!N10,'quota 3 dic 2012'!$L:$L)</f>
        <v>2</v>
      </c>
      <c r="P10" s="4" t="s">
        <v>431</v>
      </c>
      <c r="Q10">
        <f>SUMIF('quota 3 dic 2012'!$B:$B,Rose!P10,'quota 3 dic 2012'!$L:$L)</f>
        <v>2</v>
      </c>
      <c r="R10" s="4" t="s">
        <v>437</v>
      </c>
      <c r="S10">
        <f>SUMIF('quota 3 dic 2012'!$B:$B,Rose!R10,'quota 3 dic 2012'!$L:$L)</f>
        <v>2</v>
      </c>
      <c r="T10" s="4" t="s">
        <v>415</v>
      </c>
      <c r="U10">
        <f>SUMIF('quota 3 dic 2012'!$B:$B,Rose!T10,'quota 3 dic 2012'!$L:$L)</f>
        <v>2</v>
      </c>
      <c r="V10" s="4" t="s">
        <v>107</v>
      </c>
      <c r="W10">
        <f>SUMIF('quota 3 dic 2012'!$B:$B,Rose!V10,'quota 3 dic 2012'!$L:$L)</f>
        <v>2</v>
      </c>
      <c r="X10" s="4" t="s">
        <v>363</v>
      </c>
      <c r="Y10">
        <f>SUMIF('quota 3 dic 2012'!$B:$B,Rose!X10,'quota 3 dic 2012'!$L:$L)</f>
        <v>2</v>
      </c>
      <c r="Z10" s="4" t="s">
        <v>432</v>
      </c>
      <c r="AA10">
        <f>SUMIF('quota 3 dic 2012'!$B:$B,Rose!Z10,'quota 3 dic 2012'!$L:$L)</f>
        <v>2</v>
      </c>
      <c r="AB10" s="4" t="s">
        <v>287</v>
      </c>
      <c r="AC10">
        <f>SUMIF('quota 3 dic 2012'!$B:$B,Rose!AB10,'quota 3 dic 2012'!$L:$L)</f>
        <v>2</v>
      </c>
    </row>
    <row r="11" spans="1:29" ht="12.75">
      <c r="A11">
        <v>8</v>
      </c>
      <c r="B11" s="4" t="s">
        <v>123</v>
      </c>
      <c r="C11">
        <f>SUMIF('quota 3 dic 2012'!$B:$B,Rose!B11,'quota 3 dic 2012'!$L:$L)</f>
        <v>2</v>
      </c>
      <c r="D11" s="4" t="s">
        <v>200</v>
      </c>
      <c r="E11">
        <f>SUMIF('quota 3 dic 2012'!$B:$B,Rose!D11,'quota 3 dic 2012'!$L:$L)</f>
        <v>2</v>
      </c>
      <c r="F11" s="4" t="s">
        <v>56</v>
      </c>
      <c r="G11">
        <f>SUMIF('quota 3 dic 2012'!$B:$B,Rose!F11,'quota 3 dic 2012'!$L:$L)</f>
        <v>2</v>
      </c>
      <c r="H11" s="4" t="s">
        <v>290</v>
      </c>
      <c r="I11">
        <f>SUMIF('quota 3 dic 2012'!$B:$B,Rose!H11,'quota 3 dic 2012'!$L:$L)</f>
        <v>2</v>
      </c>
      <c r="J11" s="4" t="s">
        <v>108</v>
      </c>
      <c r="K11">
        <f>SUMIF('quota 3 dic 2012'!$B:$B,Rose!J11,'quota 3 dic 2012'!$L:$L)</f>
        <v>2</v>
      </c>
      <c r="L11" s="4" t="s">
        <v>117</v>
      </c>
      <c r="M11">
        <f>SUMIF('quota 3 dic 2012'!$B:$B,Rose!L11,'quota 3 dic 2012'!$L:$L)</f>
        <v>2</v>
      </c>
      <c r="N11" s="4" t="s">
        <v>433</v>
      </c>
      <c r="O11">
        <f>SUMIF('quota 3 dic 2012'!$B:$B,Rose!N11,'quota 3 dic 2012'!$L:$L)</f>
        <v>2</v>
      </c>
      <c r="P11" s="4" t="s">
        <v>439</v>
      </c>
      <c r="Q11">
        <f>SUMIF('quota 3 dic 2012'!$B:$B,Rose!P11,'quota 3 dic 2012'!$L:$L)</f>
        <v>2</v>
      </c>
      <c r="R11" s="4" t="s">
        <v>440</v>
      </c>
      <c r="S11">
        <f>SUMIF('quota 3 dic 2012'!$B:$B,Rose!R11,'quota 3 dic 2012'!$L:$L)</f>
        <v>2</v>
      </c>
      <c r="T11" s="4" t="s">
        <v>231</v>
      </c>
      <c r="U11">
        <f>SUMIF('quota 3 dic 2012'!$B:$B,Rose!T11,'quota 3 dic 2012'!$L:$L)</f>
        <v>2</v>
      </c>
      <c r="V11" s="4" t="s">
        <v>106</v>
      </c>
      <c r="W11">
        <f>SUMIF('quota 3 dic 2012'!$B:$B,Rose!V11,'quota 3 dic 2012'!$L:$L)</f>
        <v>2</v>
      </c>
      <c r="X11" s="4" t="s">
        <v>78</v>
      </c>
      <c r="Y11">
        <f>SUMIF('quota 3 dic 2012'!$B:$B,Rose!X11,'quota 3 dic 2012'!$L:$L)</f>
        <v>2</v>
      </c>
      <c r="Z11" s="4" t="s">
        <v>435</v>
      </c>
      <c r="AA11">
        <f>SUMIF('quota 3 dic 2012'!$B:$B,Rose!Z11,'quota 3 dic 2012'!$L:$L)</f>
        <v>2</v>
      </c>
      <c r="AB11" s="4" t="s">
        <v>213</v>
      </c>
      <c r="AC11">
        <f>SUMIF('quota 3 dic 2012'!$B:$B,Rose!AB11,'quota 3 dic 2012'!$L:$L)</f>
        <v>2</v>
      </c>
    </row>
    <row r="12" spans="1:29" ht="12.75">
      <c r="A12">
        <v>9</v>
      </c>
      <c r="B12" s="4" t="s">
        <v>34</v>
      </c>
      <c r="C12">
        <f>SUMIF('quota 3 dic 2012'!$B:$B,Rose!B12,'quota 3 dic 2012'!$L:$L)</f>
        <v>2</v>
      </c>
      <c r="D12" s="4" t="s">
        <v>202</v>
      </c>
      <c r="E12">
        <f>SUMIF('quota 3 dic 2012'!$B:$B,Rose!D12,'quota 3 dic 2012'!$L:$L)</f>
        <v>2</v>
      </c>
      <c r="F12" s="4" t="s">
        <v>98</v>
      </c>
      <c r="G12">
        <f>SUMIF('quota 3 dic 2012'!$B:$B,Rose!F12,'quota 3 dic 2012'!$L:$L)</f>
        <v>2</v>
      </c>
      <c r="H12" s="4" t="s">
        <v>104</v>
      </c>
      <c r="I12">
        <f>SUMIF('quota 3 dic 2012'!$B:$B,Rose!H12,'quota 3 dic 2012'!$L:$L)</f>
        <v>2</v>
      </c>
      <c r="J12" s="4" t="s">
        <v>314</v>
      </c>
      <c r="K12">
        <f>SUMIF('quota 3 dic 2012'!$B:$B,Rose!J12,'quota 3 dic 2012'!$L:$L)</f>
        <v>2</v>
      </c>
      <c r="L12" s="2" t="s">
        <v>10</v>
      </c>
      <c r="M12">
        <f>SUMIF('quota 3 dic 2012'!$B:$B,Rose!L12,'quota 3 dic 2012'!$L:$L)</f>
        <v>3</v>
      </c>
      <c r="N12" s="4" t="s">
        <v>8</v>
      </c>
      <c r="O12">
        <f>SUMIF('quota 3 dic 2012'!$B:$B,Rose!N12,'quota 3 dic 2012'!$L:$L)</f>
        <v>2</v>
      </c>
      <c r="P12" s="4" t="s">
        <v>274</v>
      </c>
      <c r="Q12">
        <f>SUMIF('quota 3 dic 2012'!$B:$B,Rose!P12,'quota 3 dic 2012'!$L:$L)</f>
        <v>2</v>
      </c>
      <c r="R12" s="4" t="s">
        <v>49</v>
      </c>
      <c r="S12">
        <f>SUMIF('quota 3 dic 2012'!$B:$B,Rose!R12,'quota 3 dic 2012'!$L:$L)</f>
        <v>2</v>
      </c>
      <c r="T12" s="4" t="s">
        <v>424</v>
      </c>
      <c r="U12">
        <f>SUMIF('quota 3 dic 2012'!$B:$B,Rose!T12,'quota 3 dic 2012'!$L:$L)</f>
        <v>2</v>
      </c>
      <c r="V12" s="4" t="s">
        <v>427</v>
      </c>
      <c r="W12">
        <f>SUMIF('quota 3 dic 2012'!$B:$B,Rose!V12,'quota 3 dic 2012'!$L:$L)</f>
        <v>2</v>
      </c>
      <c r="X12" s="4" t="s">
        <v>421</v>
      </c>
      <c r="Y12">
        <f>SUMIF('quota 3 dic 2012'!$B:$B,Rose!X12,'quota 3 dic 2012'!$L:$L)</f>
        <v>2</v>
      </c>
      <c r="Z12" s="4" t="s">
        <v>102</v>
      </c>
      <c r="AA12">
        <f>SUMIF('quota 3 dic 2012'!$B:$B,Rose!Z12,'quota 3 dic 2012'!$L:$L)</f>
        <v>2</v>
      </c>
      <c r="AB12" s="4" t="s">
        <v>61</v>
      </c>
      <c r="AC12">
        <f>SUMIF('quota 3 dic 2012'!$B:$B,Rose!AB12,'quota 3 dic 2012'!$L:$L)</f>
        <v>2</v>
      </c>
    </row>
    <row r="13" spans="1:29" ht="12.75">
      <c r="A13">
        <v>10</v>
      </c>
      <c r="B13" s="4" t="s">
        <v>297</v>
      </c>
      <c r="C13">
        <f>SUMIF('quota 3 dic 2012'!$B:$B,Rose!B13,'quota 3 dic 2012'!$L:$L)</f>
        <v>2</v>
      </c>
      <c r="D13" s="4" t="s">
        <v>267</v>
      </c>
      <c r="E13">
        <f>SUMIF('quota 3 dic 2012'!$B:$B,Rose!D13,'quota 3 dic 2012'!$L:$L)</f>
        <v>2</v>
      </c>
      <c r="F13" s="4" t="s">
        <v>113</v>
      </c>
      <c r="G13">
        <f>SUMIF('quota 3 dic 2012'!$B:$B,Rose!F13,'quota 3 dic 2012'!$L:$L)</f>
        <v>2</v>
      </c>
      <c r="H13" s="4" t="s">
        <v>265</v>
      </c>
      <c r="I13">
        <f>SUMIF('quota 3 dic 2012'!$B:$B,Rose!H13,'quota 3 dic 2012'!$L:$L)</f>
        <v>2</v>
      </c>
      <c r="J13" s="4" t="s">
        <v>239</v>
      </c>
      <c r="K13">
        <f>SUMIF('quota 3 dic 2012'!$B:$B,Rose!J13,'quota 3 dic 2012'!$L:$L)</f>
        <v>2</v>
      </c>
      <c r="L13" s="2" t="s">
        <v>68</v>
      </c>
      <c r="M13">
        <f>SUMIF('quota 3 dic 2012'!$B:$B,Rose!L13,'quota 3 dic 2012'!$L:$L)</f>
        <v>3</v>
      </c>
      <c r="N13" s="4" t="s">
        <v>60</v>
      </c>
      <c r="O13">
        <f>SUMIF('quota 3 dic 2012'!$B:$B,Rose!N13,'quota 3 dic 2012'!$L:$L)</f>
        <v>2</v>
      </c>
      <c r="P13" s="4" t="s">
        <v>443</v>
      </c>
      <c r="Q13">
        <f>SUMIF('quota 3 dic 2012'!$B:$B,Rose!P13,'quota 3 dic 2012'!$L:$L)</f>
        <v>2</v>
      </c>
      <c r="R13" s="4" t="s">
        <v>336</v>
      </c>
      <c r="S13">
        <f>SUMIF('quota 3 dic 2012'!$B:$B,Rose!R13,'quota 3 dic 2012'!$L:$L)</f>
        <v>2</v>
      </c>
      <c r="T13" s="4" t="s">
        <v>126</v>
      </c>
      <c r="U13">
        <f>SUMIF('quota 3 dic 2012'!$B:$B,Rose!T13,'quota 3 dic 2012'!$L:$L)</f>
        <v>2</v>
      </c>
      <c r="V13" s="4" t="s">
        <v>418</v>
      </c>
      <c r="W13">
        <f>SUMIF('quota 3 dic 2012'!$B:$B,Rose!V13,'quota 3 dic 2012'!$L:$L)</f>
        <v>2</v>
      </c>
      <c r="X13" s="4" t="s">
        <v>238</v>
      </c>
      <c r="Y13">
        <f>SUMIF('quota 3 dic 2012'!$B:$B,Rose!X13,'quota 3 dic 2012'!$L:$L)</f>
        <v>2</v>
      </c>
      <c r="Z13" s="4" t="s">
        <v>47</v>
      </c>
      <c r="AA13">
        <f>SUMIF('quota 3 dic 2012'!$B:$B,Rose!Z13,'quota 3 dic 2012'!$L:$L)</f>
        <v>2</v>
      </c>
      <c r="AB13" s="4" t="s">
        <v>25</v>
      </c>
      <c r="AC13">
        <f>SUMIF('quota 3 dic 2012'!$B:$B,Rose!AB13,'quota 3 dic 2012'!$L:$L)</f>
        <v>2</v>
      </c>
    </row>
    <row r="14" spans="1:29" ht="12.75" customHeight="1">
      <c r="A14">
        <v>11</v>
      </c>
      <c r="B14" s="4" t="s">
        <v>103</v>
      </c>
      <c r="C14">
        <f>SUMIF('quota 3 dic 2012'!$B:$B,Rose!B14,'quota 3 dic 2012'!$L:$L)</f>
        <v>2</v>
      </c>
      <c r="D14" s="4" t="s">
        <v>53</v>
      </c>
      <c r="E14">
        <f>SUMIF('quota 3 dic 2012'!$B:$B,Rose!D14,'quota 3 dic 2012'!$L:$L)</f>
        <v>2</v>
      </c>
      <c r="F14" s="4" t="s">
        <v>463</v>
      </c>
      <c r="G14">
        <f>SUMIF('quota 3 dic 2012'!$B:$B,Rose!F14,'quota 3 dic 2012'!$L:$L)</f>
        <v>2</v>
      </c>
      <c r="H14" s="4" t="s">
        <v>334</v>
      </c>
      <c r="I14">
        <f>SUMIF('quota 3 dic 2012'!$B:$B,Rose!H14,'quota 3 dic 2012'!$L:$L)</f>
        <v>2</v>
      </c>
      <c r="J14" s="4" t="s">
        <v>125</v>
      </c>
      <c r="K14">
        <f>SUMIF('quota 3 dic 2012'!$B:$B,Rose!J14,'quota 3 dic 2012'!$L:$L)</f>
        <v>2</v>
      </c>
      <c r="L14" s="2" t="s">
        <v>133</v>
      </c>
      <c r="M14">
        <f>SUMIF('quota 3 dic 2012'!$B:$B,Rose!L14,'quota 3 dic 2012'!$L:$L)</f>
        <v>3</v>
      </c>
      <c r="N14" s="4" t="s">
        <v>438</v>
      </c>
      <c r="O14">
        <f>SUMIF('quota 3 dic 2012'!$B:$B,Rose!N14,'quota 3 dic 2012'!$L:$L)</f>
        <v>2</v>
      </c>
      <c r="P14" s="4" t="s">
        <v>453</v>
      </c>
      <c r="Q14">
        <f>SUMIF('quota 3 dic 2012'!$B:$B,Rose!P14,'quota 3 dic 2012'!$L:$L)</f>
        <v>2</v>
      </c>
      <c r="R14" s="4" t="s">
        <v>465</v>
      </c>
      <c r="S14">
        <f>SUMIF('quota 3 dic 2012'!$B:$B,Rose!R14,'quota 3 dic 2012'!$L:$L)</f>
        <v>2</v>
      </c>
      <c r="T14" s="4" t="s">
        <v>119</v>
      </c>
      <c r="U14">
        <f>SUMIF('quota 3 dic 2012'!$B:$B,Rose!T14,'quota 3 dic 2012'!$L:$L)</f>
        <v>2</v>
      </c>
      <c r="V14" s="4" t="s">
        <v>111</v>
      </c>
      <c r="W14">
        <f>SUMIF('quota 3 dic 2012'!$B:$B,Rose!V14,'quota 3 dic 2012'!$L:$L)</f>
        <v>2</v>
      </c>
      <c r="X14" s="2" t="s">
        <v>27</v>
      </c>
      <c r="Y14">
        <f>SUMIF('quota 3 dic 2012'!$B:$B,Rose!X14,'quota 3 dic 2012'!$L:$L)</f>
        <v>3</v>
      </c>
      <c r="Z14" s="4" t="s">
        <v>469</v>
      </c>
      <c r="AA14">
        <f>SUMIF('quota 3 dic 2012'!$B:$B,Rose!Z14,'quota 3 dic 2012'!$L:$L)</f>
        <v>2</v>
      </c>
      <c r="AB14" s="4" t="s">
        <v>293</v>
      </c>
      <c r="AC14">
        <f>SUMIF('quota 3 dic 2012'!$B:$B,Rose!AB14,'quota 3 dic 2012'!$L:$L)</f>
        <v>2</v>
      </c>
    </row>
    <row r="15" spans="1:29" ht="12.75">
      <c r="A15">
        <v>12</v>
      </c>
      <c r="B15" s="2" t="s">
        <v>225</v>
      </c>
      <c r="C15">
        <f>SUMIF('quota 3 dic 2012'!$B:$B,Rose!B15,'quota 3 dic 2012'!$L:$L)</f>
        <v>3</v>
      </c>
      <c r="D15" s="4" t="s">
        <v>448</v>
      </c>
      <c r="E15">
        <f>SUMIF('quota 3 dic 2012'!$B:$B,Rose!D15,'quota 3 dic 2012'!$L:$L)</f>
        <v>2</v>
      </c>
      <c r="F15" s="2" t="s">
        <v>378</v>
      </c>
      <c r="G15">
        <f>SUMIF('quota 3 dic 2012'!$B:$B,Rose!F15,'quota 3 dic 2012'!$L:$L)</f>
        <v>3</v>
      </c>
      <c r="H15" s="4" t="s">
        <v>214</v>
      </c>
      <c r="I15">
        <f>SUMIF('quota 3 dic 2012'!$B:$B,Rose!H15,'quota 3 dic 2012'!$L:$L)</f>
        <v>2</v>
      </c>
      <c r="J15" s="4" t="s">
        <v>275</v>
      </c>
      <c r="K15">
        <f>SUMIF('quota 3 dic 2012'!$B:$B,Rose!J15,'quota 3 dic 2012'!$L:$L)</f>
        <v>2</v>
      </c>
      <c r="L15" s="2" t="s">
        <v>176</v>
      </c>
      <c r="M15">
        <f>SUMIF('quota 3 dic 2012'!$B:$B,Rose!L15,'quota 3 dic 2012'!$L:$L)</f>
        <v>3</v>
      </c>
      <c r="N15" s="2" t="s">
        <v>350</v>
      </c>
      <c r="O15">
        <f>SUMIF('quota 3 dic 2012'!$B:$B,Rose!N15,'quota 3 dic 2012'!$L:$L)</f>
        <v>3</v>
      </c>
      <c r="P15" s="4" t="s">
        <v>204</v>
      </c>
      <c r="Q15">
        <f>SUMIF('quota 3 dic 2012'!$B:$B,Rose!P15,'quota 3 dic 2012'!$L:$L)</f>
        <v>2</v>
      </c>
      <c r="R15" s="4" t="s">
        <v>451</v>
      </c>
      <c r="S15">
        <f>SUMIF('quota 3 dic 2012'!$B:$B,Rose!R15,'quota 3 dic 2012'!$L:$L)</f>
        <v>2</v>
      </c>
      <c r="T15" s="4" t="s">
        <v>464</v>
      </c>
      <c r="U15">
        <f>SUMIF('quota 3 dic 2012'!$B:$B,Rose!T15,'quota 3 dic 2012'!$L:$L)</f>
        <v>2</v>
      </c>
      <c r="V15" s="4" t="s">
        <v>477</v>
      </c>
      <c r="W15">
        <f>SUMIF('quota 3 dic 2012'!$B:$B,Rose!V15,'quota 3 dic 2012'!$L:$L)</f>
        <v>2</v>
      </c>
      <c r="X15" s="2" t="s">
        <v>272</v>
      </c>
      <c r="Y15">
        <f>SUMIF('quota 3 dic 2012'!$B:$B,Rose!X15,'quota 3 dic 2012'!$L:$L)</f>
        <v>3</v>
      </c>
      <c r="Z15" s="4" t="s">
        <v>110</v>
      </c>
      <c r="AA15">
        <f>SUMIF('quota 3 dic 2012'!$B:$B,Rose!Z15,'quota 3 dic 2012'!$L:$L)</f>
        <v>2</v>
      </c>
      <c r="AB15" s="4" t="s">
        <v>232</v>
      </c>
      <c r="AC15">
        <f>SUMIF('quota 3 dic 2012'!$B:$B,Rose!AB15,'quota 3 dic 2012'!$L:$L)</f>
        <v>2</v>
      </c>
    </row>
    <row r="16" spans="1:29" ht="12.75" customHeight="1">
      <c r="A16">
        <v>13</v>
      </c>
      <c r="B16" s="2" t="s">
        <v>50</v>
      </c>
      <c r="C16">
        <f>SUMIF('quota 3 dic 2012'!$B:$B,Rose!B16,'quota 3 dic 2012'!$L:$L)</f>
        <v>3</v>
      </c>
      <c r="D16" s="2" t="s">
        <v>80</v>
      </c>
      <c r="E16">
        <f>SUMIF('quota 3 dic 2012'!$B:$B,Rose!D16,'quota 3 dic 2012'!$L:$L)</f>
        <v>3</v>
      </c>
      <c r="F16" s="2" t="s">
        <v>205</v>
      </c>
      <c r="G16">
        <f>SUMIF('quota 3 dic 2012'!$B:$B,Rose!F16,'quota 3 dic 2012'!$L:$L)</f>
        <v>3</v>
      </c>
      <c r="H16" s="2" t="s">
        <v>132</v>
      </c>
      <c r="I16">
        <f>SUMIF('quota 3 dic 2012'!$B:$B,Rose!H16,'quota 3 dic 2012'!$L:$L)</f>
        <v>3</v>
      </c>
      <c r="J16" s="4" t="s">
        <v>16</v>
      </c>
      <c r="K16">
        <f>SUMIF('quota 3 dic 2012'!$B:$B,Rose!J16,'quota 3 dic 2012'!$L:$L)</f>
        <v>2</v>
      </c>
      <c r="L16" s="2" t="s">
        <v>490</v>
      </c>
      <c r="M16">
        <f>SUMIF('quota 3 dic 2012'!$B:$B,Rose!L16,'quota 3 dic 2012'!$L:$L)</f>
        <v>3</v>
      </c>
      <c r="N16" s="2" t="s">
        <v>138</v>
      </c>
      <c r="O16">
        <f>SUMIF('quota 3 dic 2012'!$B:$B,Rose!N16,'quota 3 dic 2012'!$L:$L)</f>
        <v>3</v>
      </c>
      <c r="P16" s="2" t="s">
        <v>153</v>
      </c>
      <c r="Q16">
        <f>SUMIF('quota 3 dic 2012'!$B:$B,Rose!P16,'quota 3 dic 2012'!$L:$L)</f>
        <v>3</v>
      </c>
      <c r="R16" s="4" t="s">
        <v>325</v>
      </c>
      <c r="S16">
        <f>SUMIF('quota 3 dic 2012'!$B:$B,Rose!R16,'quota 3 dic 2012'!$L:$L)</f>
        <v>2</v>
      </c>
      <c r="T16" s="2" t="s">
        <v>447</v>
      </c>
      <c r="U16">
        <f>SUMIF('quota 3 dic 2012'!$B:$B,Rose!T16,'quota 3 dic 2012'!$L:$L)</f>
        <v>2</v>
      </c>
      <c r="V16" s="2" t="s">
        <v>356</v>
      </c>
      <c r="W16">
        <f>SUMIF('quota 3 dic 2012'!$B:$B,Rose!V16,'quota 3 dic 2012'!$L:$L)</f>
        <v>3</v>
      </c>
      <c r="X16" s="2" t="s">
        <v>136</v>
      </c>
      <c r="Y16">
        <f>SUMIF('quota 3 dic 2012'!$B:$B,Rose!X16,'quota 3 dic 2012'!$L:$L)</f>
        <v>3</v>
      </c>
      <c r="Z16" s="2" t="s">
        <v>13</v>
      </c>
      <c r="AA16">
        <f>SUMIF('quota 3 dic 2012'!$B:$B,Rose!Z16,'quota 3 dic 2012'!$L:$L)</f>
        <v>3</v>
      </c>
      <c r="AB16" s="2" t="s">
        <v>127</v>
      </c>
      <c r="AC16">
        <f>SUMIF('quota 3 dic 2012'!$B:$B,Rose!AB16,'quota 3 dic 2012'!$L:$L)</f>
        <v>3</v>
      </c>
    </row>
    <row r="17" spans="1:29" ht="12.75">
      <c r="A17">
        <v>14</v>
      </c>
      <c r="B17" s="2" t="s">
        <v>368</v>
      </c>
      <c r="C17">
        <f>SUMIF('quota 3 dic 2012'!$B:$B,Rose!B17,'quota 3 dic 2012'!$L:$L)</f>
        <v>3</v>
      </c>
      <c r="D17" s="2" t="s">
        <v>81</v>
      </c>
      <c r="E17">
        <f>SUMIF('quota 3 dic 2012'!$B:$B,Rose!D17,'quota 3 dic 2012'!$L:$L)</f>
        <v>3</v>
      </c>
      <c r="F17" s="2" t="s">
        <v>316</v>
      </c>
      <c r="G17">
        <f>SUMIF('quota 3 dic 2012'!$B:$B,Rose!F17,'quota 3 dic 2012'!$L:$L)</f>
        <v>3</v>
      </c>
      <c r="H17" s="2" t="s">
        <v>193</v>
      </c>
      <c r="I17">
        <f>SUMIF('quota 3 dic 2012'!$B:$B,Rose!H17,'quota 3 dic 2012'!$L:$L)</f>
        <v>3</v>
      </c>
      <c r="J17" s="4" t="s">
        <v>296</v>
      </c>
      <c r="K17">
        <f>SUMIF('quota 3 dic 2012'!$B:$B,Rose!J17,'quota 3 dic 2012'!$L:$L)</f>
        <v>2</v>
      </c>
      <c r="L17" s="2" t="s">
        <v>279</v>
      </c>
      <c r="M17">
        <f>SUMIF('quota 3 dic 2012'!$B:$B,Rose!L17,'quota 3 dic 2012'!$L:$L)</f>
        <v>3</v>
      </c>
      <c r="N17" s="2" t="s">
        <v>222</v>
      </c>
      <c r="O17">
        <f>SUMIF('quota 3 dic 2012'!$B:$B,Rose!N17,'quota 3 dic 2012'!$L:$L)</f>
        <v>3</v>
      </c>
      <c r="P17" s="2" t="s">
        <v>223</v>
      </c>
      <c r="Q17">
        <f>SUMIF('quota 3 dic 2012'!$B:$B,Rose!P17,'quota 3 dic 2012'!$L:$L)</f>
        <v>3</v>
      </c>
      <c r="R17" s="2" t="s">
        <v>317</v>
      </c>
      <c r="S17">
        <f>SUMIF('quota 3 dic 2012'!$B:$B,Rose!R17,'quota 3 dic 2012'!$L:$L)</f>
        <v>3</v>
      </c>
      <c r="T17" s="2" t="s">
        <v>495</v>
      </c>
      <c r="U17">
        <f>SUMIF('quota 3 dic 2012'!$B:$B,Rose!T17,'quota 3 dic 2012'!$L:$L)</f>
        <v>3</v>
      </c>
      <c r="V17" s="2" t="s">
        <v>516</v>
      </c>
      <c r="W17">
        <f>SUMIF('quota 3 dic 2012'!$B:$B,Rose!V17,'quota 3 dic 2012'!$L:$L)</f>
        <v>3</v>
      </c>
      <c r="X17" s="2" t="s">
        <v>142</v>
      </c>
      <c r="Y17">
        <f>SUMIF('quota 3 dic 2012'!$B:$B,Rose!X17,'quota 3 dic 2012'!$L:$L)</f>
        <v>3</v>
      </c>
      <c r="Z17" s="2" t="s">
        <v>218</v>
      </c>
      <c r="AA17">
        <f>SUMIF('quota 3 dic 2012'!$B:$B,Rose!Z17,'quota 3 dic 2012'!$L:$L)</f>
        <v>3</v>
      </c>
      <c r="AB17" s="2" t="s">
        <v>134</v>
      </c>
      <c r="AC17">
        <f>SUMIF('quota 3 dic 2012'!$B:$B,Rose!AB17,'quota 3 dic 2012'!$L:$L)</f>
        <v>3</v>
      </c>
    </row>
    <row r="18" spans="1:29" ht="12.75">
      <c r="A18">
        <v>15</v>
      </c>
      <c r="B18" s="2" t="s">
        <v>130</v>
      </c>
      <c r="C18">
        <f>SUMIF('quota 3 dic 2012'!$B:$B,Rose!B18,'quota 3 dic 2012'!$L:$L)</f>
        <v>3</v>
      </c>
      <c r="D18" s="2" t="s">
        <v>320</v>
      </c>
      <c r="E18">
        <f>SUMIF('quota 3 dic 2012'!$B:$B,Rose!D18,'quota 3 dic 2012'!$L:$L)</f>
        <v>3</v>
      </c>
      <c r="F18" s="2" t="s">
        <v>143</v>
      </c>
      <c r="G18">
        <f>SUMIF('quota 3 dic 2012'!$B:$B,Rose!F18,'quota 3 dic 2012'!$L:$L)</f>
        <v>3</v>
      </c>
      <c r="H18" s="2" t="s">
        <v>602</v>
      </c>
      <c r="I18">
        <f>SUMIF('quota 3 dic 2012'!$B:$B,Rose!H18,'quota 3 dic 2012'!$L:$L)</f>
        <v>3</v>
      </c>
      <c r="J18" s="2" t="s">
        <v>69</v>
      </c>
      <c r="K18">
        <f>SUMIF('quota 3 dic 2012'!$B:$B,Rose!J18,'quota 3 dic 2012'!$L:$L)</f>
        <v>3</v>
      </c>
      <c r="L18" s="2" t="s">
        <v>511</v>
      </c>
      <c r="M18">
        <f>SUMIF('quota 3 dic 2012'!$B:$B,Rose!L18,'quota 3 dic 2012'!$L:$L)</f>
        <v>3</v>
      </c>
      <c r="N18" s="2" t="s">
        <v>229</v>
      </c>
      <c r="O18">
        <f>SUMIF('quota 3 dic 2012'!$B:$B,Rose!N18,'quota 3 dic 2012'!$L:$L)</f>
        <v>3</v>
      </c>
      <c r="P18" s="2" t="s">
        <v>502</v>
      </c>
      <c r="Q18">
        <f>SUMIF('quota 3 dic 2012'!$B:$B,Rose!P18,'quota 3 dic 2012'!$L:$L)</f>
        <v>3</v>
      </c>
      <c r="R18" s="2" t="s">
        <v>497</v>
      </c>
      <c r="S18">
        <f>SUMIF('quota 3 dic 2012'!$B:$B,Rose!R18,'quota 3 dic 2012'!$L:$L)</f>
        <v>3</v>
      </c>
      <c r="T18" s="2" t="s">
        <v>345</v>
      </c>
      <c r="U18">
        <f>SUMIF('quota 3 dic 2012'!$B:$B,Rose!T18,'quota 3 dic 2012'!$L:$L)</f>
        <v>3</v>
      </c>
      <c r="V18" s="2" t="s">
        <v>159</v>
      </c>
      <c r="W18">
        <f>SUMIF('quota 3 dic 2012'!$B:$B,Rose!V18,'quota 3 dic 2012'!$L:$L)</f>
        <v>3</v>
      </c>
      <c r="X18" s="2" t="s">
        <v>197</v>
      </c>
      <c r="Y18">
        <f>SUMIF('quota 3 dic 2012'!$B:$B,Rose!X18,'quota 3 dic 2012'!$L:$L)</f>
        <v>3</v>
      </c>
      <c r="Z18" s="2" t="s">
        <v>164</v>
      </c>
      <c r="AA18">
        <f>SUMIF('quota 3 dic 2012'!$B:$B,Rose!Z18,'quota 3 dic 2012'!$L:$L)</f>
        <v>3</v>
      </c>
      <c r="AB18" s="2" t="s">
        <v>57</v>
      </c>
      <c r="AC18">
        <f>SUMIF('quota 3 dic 2012'!$B:$B,Rose!AB18,'quota 3 dic 2012'!$L:$L)</f>
        <v>3</v>
      </c>
    </row>
    <row r="19" spans="1:29" ht="12.75">
      <c r="A19">
        <v>16</v>
      </c>
      <c r="B19" s="2" t="s">
        <v>487</v>
      </c>
      <c r="C19">
        <f>SUMIF('quota 3 dic 2012'!$B:$B,Rose!B19,'quota 3 dic 2012'!$L:$L)</f>
        <v>3</v>
      </c>
      <c r="D19" s="2" t="s">
        <v>5</v>
      </c>
      <c r="E19">
        <f>SUMIF('quota 3 dic 2012'!$B:$B,Rose!D19,'quota 3 dic 2012'!$L:$L)</f>
        <v>3</v>
      </c>
      <c r="F19" s="2" t="s">
        <v>480</v>
      </c>
      <c r="G19">
        <f>SUMIF('quota 3 dic 2012'!$B:$B,Rose!F19,'quota 3 dic 2012'!$L:$L)</f>
        <v>3</v>
      </c>
      <c r="H19" s="2" t="s">
        <v>210</v>
      </c>
      <c r="I19">
        <f>SUMIF('quota 3 dic 2012'!$B:$B,Rose!H19,'quota 3 dic 2012'!$L:$L)</f>
        <v>3</v>
      </c>
      <c r="J19" s="2" t="s">
        <v>240</v>
      </c>
      <c r="K19">
        <f>SUMIF('quota 3 dic 2012'!$B:$B,Rose!J19,'quota 3 dic 2012'!$L:$L)</f>
        <v>3</v>
      </c>
      <c r="L19" s="2" t="s">
        <v>155</v>
      </c>
      <c r="M19">
        <f>SUMIF('quota 3 dic 2012'!$B:$B,Rose!L19,'quota 3 dic 2012'!$L:$L)</f>
        <v>3</v>
      </c>
      <c r="N19" s="2" t="s">
        <v>17</v>
      </c>
      <c r="O19">
        <f>SUMIF('quota 3 dic 2012'!$B:$B,Rose!N19,'quota 3 dic 2012'!$L:$L)</f>
        <v>3</v>
      </c>
      <c r="P19" s="2" t="s">
        <v>488</v>
      </c>
      <c r="Q19">
        <f>SUMIF('quota 3 dic 2012'!$B:$B,Rose!P19,'quota 3 dic 2012'!$L:$L)</f>
        <v>3</v>
      </c>
      <c r="R19" s="2" t="s">
        <v>528</v>
      </c>
      <c r="S19">
        <f>SUMIF('quota 3 dic 2012'!$B:$B,Rose!R19,'quota 3 dic 2012'!$L:$L)</f>
        <v>3</v>
      </c>
      <c r="T19" s="2" t="s">
        <v>30</v>
      </c>
      <c r="U19">
        <f>SUMIF('quota 3 dic 2012'!$B:$B,Rose!T19,'quota 3 dic 2012'!$L:$L)</f>
        <v>3</v>
      </c>
      <c r="V19" s="2" t="s">
        <v>148</v>
      </c>
      <c r="W19">
        <f>SUMIF('quota 3 dic 2012'!$B:$B,Rose!V19,'quota 3 dic 2012'!$L:$L)</f>
        <v>3</v>
      </c>
      <c r="X19" s="2" t="s">
        <v>235</v>
      </c>
      <c r="Y19">
        <f>SUMIF('quota 3 dic 2012'!$B:$B,Rose!X19,'quota 3 dic 2012'!$L:$L)</f>
        <v>3</v>
      </c>
      <c r="Z19" s="2" t="s">
        <v>521</v>
      </c>
      <c r="AA19">
        <f>SUMIF('quota 3 dic 2012'!$B:$B,Rose!Z19,'quota 3 dic 2012'!$L:$L)</f>
        <v>3</v>
      </c>
      <c r="AB19" s="2" t="s">
        <v>299</v>
      </c>
      <c r="AC19">
        <f>SUMIF('quota 3 dic 2012'!$B:$B,Rose!AB19,'quota 3 dic 2012'!$L:$L)</f>
        <v>3</v>
      </c>
    </row>
    <row r="20" spans="1:29" ht="12.75">
      <c r="A20">
        <v>17</v>
      </c>
      <c r="B20" s="2" t="s">
        <v>486</v>
      </c>
      <c r="C20">
        <f>SUMIF('quota 3 dic 2012'!$B:$B,Rose!B20,'quota 3 dic 2012'!$L:$L)</f>
        <v>3</v>
      </c>
      <c r="D20" s="2" t="s">
        <v>536</v>
      </c>
      <c r="E20">
        <f>SUMIF('quota 3 dic 2012'!$B:$B,Rose!D20,'quota 3 dic 2012'!$L:$L)</f>
        <v>3</v>
      </c>
      <c r="F20" s="2" t="s">
        <v>485</v>
      </c>
      <c r="G20">
        <f>SUMIF('quota 3 dic 2012'!$B:$B,Rose!F20,'quota 3 dic 2012'!$L:$L)</f>
        <v>3</v>
      </c>
      <c r="H20" s="2" t="s">
        <v>140</v>
      </c>
      <c r="I20">
        <f>SUMIF('quota 3 dic 2012'!$B:$B,Rose!H20,'quota 3 dic 2012'!$L:$L)</f>
        <v>3</v>
      </c>
      <c r="J20" s="2" t="s">
        <v>45</v>
      </c>
      <c r="K20">
        <f>SUMIF('quota 3 dic 2012'!$B:$B,Rose!J20,'quota 3 dic 2012'!$L:$L)</f>
        <v>3</v>
      </c>
      <c r="L20" s="2" t="s">
        <v>353</v>
      </c>
      <c r="M20">
        <f>SUMIF('quota 3 dic 2012'!$B:$B,Rose!L20,'quota 3 dic 2012'!$L:$L)</f>
        <v>3</v>
      </c>
      <c r="N20" s="2" t="s">
        <v>146</v>
      </c>
      <c r="O20">
        <f>SUMIF('quota 3 dic 2012'!$B:$B,Rose!N20,'quota 3 dic 2012'!$L:$L)</f>
        <v>3</v>
      </c>
      <c r="P20" s="2" t="s">
        <v>522</v>
      </c>
      <c r="Q20">
        <f>SUMIF('quota 3 dic 2012'!$B:$B,Rose!P20,'quota 3 dic 2012'!$L:$L)</f>
        <v>3</v>
      </c>
      <c r="R20" s="2" t="s">
        <v>523</v>
      </c>
      <c r="S20">
        <f>SUMIF('quota 3 dic 2012'!$B:$B,Rose!R20,'quota 3 dic 2012'!$L:$L)</f>
        <v>3</v>
      </c>
      <c r="T20" s="2" t="s">
        <v>31</v>
      </c>
      <c r="U20">
        <f>SUMIF('quota 3 dic 2012'!$B:$B,Rose!T20,'quota 3 dic 2012'!$L:$L)</f>
        <v>3</v>
      </c>
      <c r="V20" s="2" t="s">
        <v>160</v>
      </c>
      <c r="W20">
        <f>SUMIF('quota 3 dic 2012'!$B:$B,Rose!V20,'quota 3 dic 2012'!$L:$L)</f>
        <v>3</v>
      </c>
      <c r="X20" s="2" t="s">
        <v>603</v>
      </c>
      <c r="Y20">
        <f>SUMIF('quota 3 dic 2012'!$B:$B,Rose!X20,'quota 3 dic 2012'!$L:$L)</f>
        <v>3</v>
      </c>
      <c r="Z20" s="2" t="s">
        <v>496</v>
      </c>
      <c r="AA20">
        <f>SUMIF('quota 3 dic 2012'!$B:$B,Rose!Z20,'quota 3 dic 2012'!$L:$L)</f>
        <v>3</v>
      </c>
      <c r="AB20" s="2" t="s">
        <v>207</v>
      </c>
      <c r="AC20">
        <f>SUMIF('quota 3 dic 2012'!$B:$B,Rose!AB20,'quota 3 dic 2012'!$L:$L)</f>
        <v>3</v>
      </c>
    </row>
    <row r="21" spans="1:29" ht="12.75">
      <c r="A21">
        <v>18</v>
      </c>
      <c r="B21" s="2" t="s">
        <v>335</v>
      </c>
      <c r="C21">
        <f>SUMIF('quota 3 dic 2012'!$B:$B,Rose!B21,'quota 3 dic 2012'!$L:$L)</f>
        <v>3</v>
      </c>
      <c r="D21" s="2" t="s">
        <v>328</v>
      </c>
      <c r="E21">
        <f>SUMIF('quota 3 dic 2012'!$B:$B,Rose!D21,'quota 3 dic 2012'!$L:$L)</f>
        <v>3</v>
      </c>
      <c r="F21" s="2" t="s">
        <v>206</v>
      </c>
      <c r="G21">
        <f>SUMIF('quota 3 dic 2012'!$B:$B,Rose!F21,'quota 3 dic 2012'!$L:$L)</f>
        <v>3</v>
      </c>
      <c r="H21" s="2" t="s">
        <v>219</v>
      </c>
      <c r="I21">
        <f>SUMIF('quota 3 dic 2012'!$B:$B,Rose!H21,'quota 3 dic 2012'!$L:$L)</f>
        <v>3</v>
      </c>
      <c r="J21" s="2" t="s">
        <v>150</v>
      </c>
      <c r="K21">
        <f>SUMIF('quota 3 dic 2012'!$B:$B,Rose!J21,'quota 3 dic 2012'!$L:$L)</f>
        <v>3</v>
      </c>
      <c r="L21" s="3" t="s">
        <v>172</v>
      </c>
      <c r="M21">
        <f>SUMIF('quota 3 dic 2012'!$B:$B,Rose!L21,'quota 3 dic 2012'!$L:$L)</f>
        <v>4</v>
      </c>
      <c r="N21" s="2" t="s">
        <v>131</v>
      </c>
      <c r="O21">
        <f>SUMIF('quota 3 dic 2012'!$B:$B,Rose!N21,'quota 3 dic 2012'!$L:$L)</f>
        <v>3</v>
      </c>
      <c r="P21" s="2" t="s">
        <v>483</v>
      </c>
      <c r="Q21">
        <f>SUMIF('quota 3 dic 2012'!$B:$B,Rose!P21,'quota 3 dic 2012'!$L:$L)</f>
        <v>3</v>
      </c>
      <c r="R21" s="2" t="s">
        <v>221</v>
      </c>
      <c r="S21">
        <f>SUMIF('quota 3 dic 2012'!$B:$B,Rose!R21,'quota 3 dic 2012'!$L:$L)</f>
        <v>3</v>
      </c>
      <c r="T21" s="2" t="s">
        <v>135</v>
      </c>
      <c r="U21">
        <f>SUMIF('quota 3 dic 2012'!$B:$B,Rose!T21,'quota 3 dic 2012'!$L:$L)</f>
        <v>3</v>
      </c>
      <c r="V21" s="2" t="s">
        <v>129</v>
      </c>
      <c r="W21">
        <f>SUMIF('quota 3 dic 2012'!$B:$B,Rose!V21,'quota 3 dic 2012'!$L:$L)</f>
        <v>3</v>
      </c>
      <c r="X21" s="2" t="s">
        <v>510</v>
      </c>
      <c r="Y21">
        <f>SUMIF('quota 3 dic 2012'!$B:$B,Rose!X21,'quota 3 dic 2012'!$L:$L)</f>
        <v>3</v>
      </c>
      <c r="Z21" s="2" t="s">
        <v>499</v>
      </c>
      <c r="AA21">
        <f>SUMIF('quota 3 dic 2012'!$B:$B,Rose!Z21,'quota 3 dic 2012'!$L:$L)</f>
        <v>3</v>
      </c>
      <c r="AB21" s="2" t="s">
        <v>216</v>
      </c>
      <c r="AC21">
        <f>SUMIF('quota 3 dic 2012'!$B:$B,Rose!AB21,'quota 3 dic 2012'!$L:$L)</f>
        <v>3</v>
      </c>
    </row>
    <row r="22" spans="1:29" ht="12.75">
      <c r="A22">
        <v>19</v>
      </c>
      <c r="B22" s="2" t="s">
        <v>491</v>
      </c>
      <c r="C22">
        <f>SUMIF('quota 3 dic 2012'!$B:$B,Rose!B22,'quota 3 dic 2012'!$L:$L)</f>
        <v>3</v>
      </c>
      <c r="D22" s="2" t="s">
        <v>484</v>
      </c>
      <c r="E22">
        <f>SUMIF('quota 3 dic 2012'!$B:$B,Rose!D22,'quota 3 dic 2012'!$L:$L)</f>
        <v>3</v>
      </c>
      <c r="F22" s="2" t="s">
        <v>137</v>
      </c>
      <c r="G22">
        <f>SUMIF('quota 3 dic 2012'!$B:$B,Rose!F22,'quota 3 dic 2012'!$L:$L)</f>
        <v>3</v>
      </c>
      <c r="H22" s="2" t="s">
        <v>157</v>
      </c>
      <c r="I22">
        <f>SUMIF('quota 3 dic 2012'!$B:$B,Rose!H22,'quota 3 dic 2012'!$L:$L)</f>
        <v>3</v>
      </c>
      <c r="J22" s="2" t="s">
        <v>63</v>
      </c>
      <c r="K22">
        <f>SUMIF('quota 3 dic 2012'!$B:$B,Rose!J22,'quota 3 dic 2012'!$L:$L)</f>
        <v>3</v>
      </c>
      <c r="L22" s="3" t="s">
        <v>12</v>
      </c>
      <c r="M22">
        <f>SUMIF('quota 3 dic 2012'!$B:$B,Rose!L22,'quota 3 dic 2012'!$L:$L)</f>
        <v>4</v>
      </c>
      <c r="N22" s="2" t="s">
        <v>310</v>
      </c>
      <c r="O22">
        <f>SUMIF('quota 3 dic 2012'!$B:$B,Rose!N22,'quota 3 dic 2012'!$L:$L)</f>
        <v>3</v>
      </c>
      <c r="P22" s="2" t="s">
        <v>359</v>
      </c>
      <c r="Q22">
        <f>SUMIF('quota 3 dic 2012'!$B:$B,Rose!P22,'quota 3 dic 2012'!$L:$L)</f>
        <v>3</v>
      </c>
      <c r="R22" s="2" t="s">
        <v>315</v>
      </c>
      <c r="S22">
        <f>SUMIF('quota 3 dic 2012'!$B:$B,Rose!R22,'quota 3 dic 2012'!$L:$L)</f>
        <v>3</v>
      </c>
      <c r="T22" s="2" t="s">
        <v>158</v>
      </c>
      <c r="U22">
        <f>SUMIF('quota 3 dic 2012'!$B:$B,Rose!T22,'quota 3 dic 2012'!$L:$L)</f>
        <v>3</v>
      </c>
      <c r="V22" s="2" t="s">
        <v>380</v>
      </c>
      <c r="W22">
        <f>SUMIF('quota 3 dic 2012'!$B:$B,Rose!V22,'quota 3 dic 2012'!$L:$L)</f>
        <v>3</v>
      </c>
      <c r="X22" s="2" t="s">
        <v>498</v>
      </c>
      <c r="Y22">
        <f>SUMIF('quota 3 dic 2012'!$B:$B,Rose!X22,'quota 3 dic 2012'!$L:$L)</f>
        <v>3</v>
      </c>
      <c r="Z22" s="2" t="s">
        <v>241</v>
      </c>
      <c r="AA22">
        <f>SUMIF('quota 3 dic 2012'!$B:$B,Rose!Z22,'quota 3 dic 2012'!$L:$L)</f>
        <v>3</v>
      </c>
      <c r="AB22" s="2" t="s">
        <v>479</v>
      </c>
      <c r="AC22">
        <f>SUMIF('quota 3 dic 2012'!$B:$B,Rose!AB22,'quota 3 dic 2012'!$L:$L)</f>
        <v>3</v>
      </c>
    </row>
    <row r="23" spans="1:29" ht="12.75">
      <c r="A23">
        <v>20</v>
      </c>
      <c r="B23" s="2" t="s">
        <v>76</v>
      </c>
      <c r="C23">
        <f>SUMIF('quota 3 dic 2012'!$B:$B,Rose!B23,'quota 3 dic 2012'!$L:$L)</f>
        <v>3</v>
      </c>
      <c r="D23" s="2" t="s">
        <v>478</v>
      </c>
      <c r="E23">
        <f>SUMIF('quota 3 dic 2012'!$B:$B,Rose!D23,'quota 3 dic 2012'!$L:$L)</f>
        <v>3</v>
      </c>
      <c r="F23" s="2" t="s">
        <v>151</v>
      </c>
      <c r="G23">
        <f>SUMIF('quota 3 dic 2012'!$B:$B,Rose!F23,'quota 3 dic 2012'!$L:$L)</f>
        <v>3</v>
      </c>
      <c r="H23" s="2" t="s">
        <v>187</v>
      </c>
      <c r="I23">
        <f>SUMIF('quota 3 dic 2012'!$B:$B,Rose!H23,'quota 3 dic 2012'!$L:$L)</f>
        <v>3</v>
      </c>
      <c r="J23" s="2" t="s">
        <v>226</v>
      </c>
      <c r="K23">
        <f>SUMIF('quota 3 dic 2012'!$B:$B,Rose!J23,'quota 3 dic 2012'!$L:$L)</f>
        <v>3</v>
      </c>
      <c r="L23" s="3" t="s">
        <v>173</v>
      </c>
      <c r="M23">
        <f>SUMIF('quota 3 dic 2012'!$B:$B,Rose!L23,'quota 3 dic 2012'!$L:$L)</f>
        <v>4</v>
      </c>
      <c r="N23" s="2" t="s">
        <v>524</v>
      </c>
      <c r="O23">
        <f>SUMIF('quota 3 dic 2012'!$B:$B,Rose!N23,'quota 3 dic 2012'!$L:$L)</f>
        <v>3</v>
      </c>
      <c r="P23" s="2" t="s">
        <v>506</v>
      </c>
      <c r="Q23">
        <f>SUMIF('quota 3 dic 2012'!$B:$B,Rose!P23,'quota 3 dic 2012'!$L:$L)</f>
        <v>3</v>
      </c>
      <c r="R23" s="2" t="s">
        <v>162</v>
      </c>
      <c r="S23">
        <f>SUMIF('quota 3 dic 2012'!$B:$B,Rose!R23,'quota 3 dic 2012'!$L:$L)</f>
        <v>3</v>
      </c>
      <c r="T23" s="2" t="s">
        <v>312</v>
      </c>
      <c r="U23">
        <f>SUMIF('quota 3 dic 2012'!$B:$B,Rose!T23,'quota 3 dic 2012'!$L:$L)</f>
        <v>3</v>
      </c>
      <c r="V23" s="2" t="s">
        <v>261</v>
      </c>
      <c r="W23">
        <f>SUMIF('quota 3 dic 2012'!$B:$B,Rose!V23,'quota 3 dic 2012'!$L:$L)</f>
        <v>3</v>
      </c>
      <c r="X23" s="2" t="s">
        <v>379</v>
      </c>
      <c r="Y23">
        <f>SUMIF('quota 3 dic 2012'!$B:$B,Rose!X23,'quota 3 dic 2012'!$L:$L)</f>
        <v>3</v>
      </c>
      <c r="Z23" s="2" t="s">
        <v>35</v>
      </c>
      <c r="AA23">
        <f>SUMIF('quota 3 dic 2012'!$B:$B,Rose!Z23,'quota 3 dic 2012'!$L:$L)</f>
        <v>3</v>
      </c>
      <c r="AB23" s="2" t="s">
        <v>508</v>
      </c>
      <c r="AC23">
        <f>SUMIF('quota 3 dic 2012'!$B:$B,Rose!AB23,'quota 3 dic 2012'!$L:$L)</f>
        <v>3</v>
      </c>
    </row>
    <row r="24" spans="1:29" ht="12.75">
      <c r="A24">
        <v>21</v>
      </c>
      <c r="B24" s="2" t="s">
        <v>154</v>
      </c>
      <c r="C24">
        <f>SUMIF('quota 3 dic 2012'!$B:$B,Rose!B24,'quota 3 dic 2012'!$L:$L)</f>
        <v>3</v>
      </c>
      <c r="D24" s="2" t="s">
        <v>283</v>
      </c>
      <c r="E24">
        <f>SUMIF('quota 3 dic 2012'!$B:$B,Rose!D24,'quota 3 dic 2012'!$L:$L)</f>
        <v>3</v>
      </c>
      <c r="F24" s="2" t="s">
        <v>51</v>
      </c>
      <c r="G24">
        <f>SUMIF('quota 3 dic 2012'!$B:$B,Rose!F24,'quota 3 dic 2012'!$L:$L)</f>
        <v>3</v>
      </c>
      <c r="H24" s="2" t="s">
        <v>165</v>
      </c>
      <c r="I24">
        <f>SUMIF('quota 3 dic 2012'!$B:$B,Rose!H24,'quota 3 dic 2012'!$L:$L)</f>
        <v>3</v>
      </c>
      <c r="J24" s="2" t="s">
        <v>294</v>
      </c>
      <c r="K24">
        <f>SUMIF('quota 3 dic 2012'!$B:$B,Rose!J24,'quota 3 dic 2012'!$L:$L)</f>
        <v>3</v>
      </c>
      <c r="L24" s="3" t="s">
        <v>42</v>
      </c>
      <c r="M24">
        <f>SUMIF('quota 3 dic 2012'!$B:$B,Rose!L24,'quota 3 dic 2012'!$L:$L)</f>
        <v>4</v>
      </c>
      <c r="N24" s="2" t="s">
        <v>482</v>
      </c>
      <c r="O24">
        <f>SUMIF('quota 3 dic 2012'!$B:$B,Rose!N24,'quota 3 dic 2012'!$L:$L)</f>
        <v>3</v>
      </c>
      <c r="P24" s="2" t="s">
        <v>305</v>
      </c>
      <c r="Q24">
        <f>SUMIF('quota 3 dic 2012'!$B:$B,Rose!P24,'quota 3 dic 2012'!$L:$L)</f>
        <v>3</v>
      </c>
      <c r="R24" s="2" t="s">
        <v>372</v>
      </c>
      <c r="S24">
        <f>SUMIF('quota 3 dic 2012'!$B:$B,Rose!R24,'quota 3 dic 2012'!$L:$L)</f>
        <v>3</v>
      </c>
      <c r="T24" s="2" t="s">
        <v>6</v>
      </c>
      <c r="U24">
        <f>SUMIF('quota 3 dic 2012'!$B:$B,Rose!T24,'quota 3 dic 2012'!$L:$L)</f>
        <v>3</v>
      </c>
      <c r="V24" s="2" t="s">
        <v>349</v>
      </c>
      <c r="W24">
        <f>SUMIF('quota 3 dic 2012'!$B:$B,Rose!V24,'quota 3 dic 2012'!$L:$L)</f>
        <v>3</v>
      </c>
      <c r="X24" s="2" t="s">
        <v>535</v>
      </c>
      <c r="Y24">
        <f>SUMIF('quota 3 dic 2012'!$B:$B,Rose!X24,'quota 3 dic 2012'!$L:$L)</f>
        <v>3</v>
      </c>
      <c r="Z24" s="2" t="s">
        <v>369</v>
      </c>
      <c r="AA24">
        <f>SUMIF('quota 3 dic 2012'!$B:$B,Rose!Z24,'quota 3 dic 2012'!$L:$L)</f>
        <v>3</v>
      </c>
      <c r="AB24" s="2" t="s">
        <v>503</v>
      </c>
      <c r="AC24">
        <f>SUMIF('quota 3 dic 2012'!$B:$B,Rose!AB24,'quota 3 dic 2012'!$L:$L)</f>
        <v>3</v>
      </c>
    </row>
    <row r="25" spans="1:29" ht="12.75">
      <c r="A25">
        <v>22</v>
      </c>
      <c r="B25" s="2" t="s">
        <v>188</v>
      </c>
      <c r="C25">
        <f>SUMIF('quota 3 dic 2012'!$B:$B,Rose!B25,'quota 3 dic 2012'!$L:$L)</f>
        <v>3</v>
      </c>
      <c r="D25" s="3" t="s">
        <v>58</v>
      </c>
      <c r="E25">
        <f>SUMIF('quota 3 dic 2012'!$B:$B,Rose!D25,'quota 3 dic 2012'!$L:$L)</f>
        <v>4</v>
      </c>
      <c r="F25" s="2" t="s">
        <v>167</v>
      </c>
      <c r="G25">
        <f>SUMIF('quota 3 dic 2012'!$B:$B,Rose!F25,'quota 3 dic 2012'!$L:$L)</f>
        <v>3</v>
      </c>
      <c r="H25" s="2" t="s">
        <v>365</v>
      </c>
      <c r="I25">
        <f>SUMIF('quota 3 dic 2012'!$B:$B,Rose!H25,'quota 3 dic 2012'!$L:$L)</f>
        <v>3</v>
      </c>
      <c r="J25" s="2" t="s">
        <v>286</v>
      </c>
      <c r="K25">
        <f>SUMIF('quota 3 dic 2012'!$B:$B,Rose!J25,'quota 3 dic 2012'!$L:$L)</f>
        <v>3</v>
      </c>
      <c r="L25" s="3" t="s">
        <v>553</v>
      </c>
      <c r="M25">
        <f>SUMIF('quota 3 dic 2012'!$B:$B,Rose!L25,'quota 3 dic 2012'!$L:$L)</f>
        <v>4</v>
      </c>
      <c r="N25" s="2" t="s">
        <v>489</v>
      </c>
      <c r="O25">
        <f>SUMIF('quota 3 dic 2012'!$B:$B,Rose!N25,'quota 3 dic 2012'!$L:$L)</f>
        <v>3</v>
      </c>
      <c r="P25" s="3" t="s">
        <v>555</v>
      </c>
      <c r="Q25">
        <f>SUMIF('quota 3 dic 2012'!$B:$B,Rose!P25,'quota 3 dic 2012'!$L:$L)</f>
        <v>4</v>
      </c>
      <c r="R25" s="2" t="s">
        <v>481</v>
      </c>
      <c r="S25">
        <f>SUMIF('quota 3 dic 2012'!$B:$B,Rose!R25,'quota 3 dic 2012'!$L:$L)</f>
        <v>3</v>
      </c>
      <c r="T25" s="2" t="s">
        <v>507</v>
      </c>
      <c r="U25">
        <f>SUMIF('quota 3 dic 2012'!$B:$B,Rose!T25,'quota 3 dic 2012'!$L:$L)</f>
        <v>3</v>
      </c>
      <c r="V25" s="2" t="s">
        <v>166</v>
      </c>
      <c r="W25">
        <f>SUMIF('quota 3 dic 2012'!$B:$B,Rose!V25,'quota 3 dic 2012'!$L:$L)</f>
        <v>3</v>
      </c>
      <c r="X25" s="3" t="s">
        <v>29</v>
      </c>
      <c r="Y25">
        <f>SUMIF('quota 3 dic 2012'!$B:$B,Rose!X25,'quota 3 dic 2012'!$L:$L)</f>
        <v>4</v>
      </c>
      <c r="Z25" s="2" t="s">
        <v>338</v>
      </c>
      <c r="AA25">
        <f>SUMIF('quota 3 dic 2012'!$B:$B,Rose!Z25,'quota 3 dic 2012'!$L:$L)</f>
        <v>3</v>
      </c>
      <c r="AB25" s="2" t="s">
        <v>505</v>
      </c>
      <c r="AC25">
        <f>SUMIF('quota 3 dic 2012'!$B:$B,Rose!AB25,'quota 3 dic 2012'!$L:$L)</f>
        <v>3</v>
      </c>
    </row>
    <row r="26" spans="1:29" ht="12.75">
      <c r="A26">
        <v>23</v>
      </c>
      <c r="B26" s="2" t="s">
        <v>513</v>
      </c>
      <c r="C26">
        <f>SUMIF('quota 3 dic 2012'!$B:$B,Rose!B26,'quota 3 dic 2012'!$L:$L)</f>
        <v>3</v>
      </c>
      <c r="D26" s="3" t="s">
        <v>43</v>
      </c>
      <c r="E26">
        <f>SUMIF('quota 3 dic 2012'!$B:$B,Rose!D26,'quota 3 dic 2012'!$L:$L)</f>
        <v>4</v>
      </c>
      <c r="F26" s="3" t="s">
        <v>44</v>
      </c>
      <c r="G26">
        <f>SUMIF('quota 3 dic 2012'!$B:$B,Rose!F26,'quota 3 dic 2012'!$L:$L)</f>
        <v>4</v>
      </c>
      <c r="H26" s="2" t="s">
        <v>504</v>
      </c>
      <c r="I26">
        <f>SUMIF('quota 3 dic 2012'!$B:$B,Rose!H26,'quota 3 dic 2012'!$L:$L)</f>
        <v>3</v>
      </c>
      <c r="J26" s="2" t="s">
        <v>62</v>
      </c>
      <c r="K26">
        <f>SUMIF('quota 3 dic 2012'!$B:$B,Rose!J26,'quota 3 dic 2012'!$L:$L)</f>
        <v>3</v>
      </c>
      <c r="L26" s="3" t="s">
        <v>607</v>
      </c>
      <c r="M26">
        <f>SUMIF('quota 3 dic 2012'!$B:$B,Rose!L26,'quota 3 dic 2012'!$L:$L)</f>
        <v>4</v>
      </c>
      <c r="N26" s="3" t="s">
        <v>19</v>
      </c>
      <c r="O26">
        <f>SUMIF('quota 3 dic 2012'!$B:$B,Rose!N26,'quota 3 dic 2012'!$L:$L)</f>
        <v>4</v>
      </c>
      <c r="P26" s="3" t="s">
        <v>560</v>
      </c>
      <c r="Q26">
        <f>SUMIF('quota 3 dic 2012'!$B:$B,Rose!P26,'quota 3 dic 2012'!$L:$L)</f>
        <v>4</v>
      </c>
      <c r="R26" s="2" t="s">
        <v>203</v>
      </c>
      <c r="S26">
        <f>SUMIF('quota 3 dic 2012'!$B:$B,Rose!R26,'quota 3 dic 2012'!$L:$L)</f>
        <v>3</v>
      </c>
      <c r="T26" s="2" t="s">
        <v>354</v>
      </c>
      <c r="U26">
        <f>SUMIF('quota 3 dic 2012'!$B:$B,Rose!T26,'quota 3 dic 2012'!$L:$L)</f>
        <v>3</v>
      </c>
      <c r="V26" s="3" t="s">
        <v>324</v>
      </c>
      <c r="W26">
        <f>SUMIF('quota 3 dic 2012'!$B:$B,Rose!V26,'quota 3 dic 2012'!$L:$L)</f>
        <v>4</v>
      </c>
      <c r="X26" s="3" t="s">
        <v>28</v>
      </c>
      <c r="Y26">
        <f>SUMIF('quota 3 dic 2012'!$B:$B,Rose!X26,'quota 3 dic 2012'!$L:$L)</f>
        <v>4</v>
      </c>
      <c r="Z26" s="3" t="s">
        <v>179</v>
      </c>
      <c r="AA26">
        <f>SUMIF('quota 3 dic 2012'!$B:$B,Rose!Z26,'quota 3 dic 2012'!$L:$L)</f>
        <v>4</v>
      </c>
      <c r="AB26" s="2" t="s">
        <v>291</v>
      </c>
      <c r="AC26">
        <f>SUMIF('quota 3 dic 2012'!$B:$B,Rose!AB26,'quota 3 dic 2012'!$L:$L)</f>
        <v>3</v>
      </c>
    </row>
    <row r="27" spans="1:29" ht="12.75">
      <c r="A27">
        <v>24</v>
      </c>
      <c r="B27" s="2" t="s">
        <v>282</v>
      </c>
      <c r="C27">
        <f>SUMIF('quota 3 dic 2012'!$B:$B,Rose!B27,'quota 3 dic 2012'!$L:$L)</f>
        <v>3</v>
      </c>
      <c r="D27" s="3" t="s">
        <v>7</v>
      </c>
      <c r="E27">
        <f>SUMIF('quota 3 dic 2012'!$B:$B,Rose!D27,'quota 3 dic 2012'!$L:$L)</f>
        <v>4</v>
      </c>
      <c r="F27" s="3" t="s">
        <v>311</v>
      </c>
      <c r="G27">
        <f>SUMIF('quota 3 dic 2012'!$B:$B,Rose!F27,'quota 3 dic 2012'!$L:$L)</f>
        <v>4</v>
      </c>
      <c r="H27" s="2" t="s">
        <v>192</v>
      </c>
      <c r="I27">
        <f>SUMIF('quota 3 dic 2012'!$B:$B,Rose!H27,'quota 3 dic 2012'!$L:$L)</f>
        <v>3</v>
      </c>
      <c r="J27" s="2" t="s">
        <v>215</v>
      </c>
      <c r="K27">
        <f>SUMIF('quota 3 dic 2012'!$B:$B,Rose!J27,'quota 3 dic 2012'!$L:$L)</f>
        <v>3</v>
      </c>
      <c r="L27" s="3" t="s">
        <v>596</v>
      </c>
      <c r="M27">
        <f>SUMIF('quota 3 dic 2012'!$B:$B,Rose!L27,'quota 3 dic 2012'!$L:$L)</f>
        <v>0</v>
      </c>
      <c r="N27" s="3" t="s">
        <v>46</v>
      </c>
      <c r="O27">
        <f>SUMIF('quota 3 dic 2012'!$B:$B,Rose!N27,'quota 3 dic 2012'!$L:$L)</f>
        <v>4</v>
      </c>
      <c r="P27" s="3" t="s">
        <v>548</v>
      </c>
      <c r="Q27">
        <f>SUMIF('quota 3 dic 2012'!$B:$B,Rose!P27,'quota 3 dic 2012'!$L:$L)</f>
        <v>4</v>
      </c>
      <c r="R27" s="2" t="s">
        <v>40</v>
      </c>
      <c r="S27">
        <f>SUMIF('quota 3 dic 2012'!$B:$B,Rose!R27,'quota 3 dic 2012'!$L:$L)</f>
        <v>3</v>
      </c>
      <c r="T27" s="3" t="s">
        <v>32</v>
      </c>
      <c r="U27">
        <f>SUMIF('quota 3 dic 2012'!$B:$B,Rose!T27,'quota 3 dic 2012'!$L:$L)</f>
        <v>4</v>
      </c>
      <c r="V27" s="3" t="s">
        <v>74</v>
      </c>
      <c r="W27">
        <f>SUMIF('quota 3 dic 2012'!$B:$B,Rose!V27,'quota 3 dic 2012'!$L:$L)</f>
        <v>4</v>
      </c>
      <c r="X27" s="3" t="s">
        <v>64</v>
      </c>
      <c r="Y27">
        <f>SUMIF('quota 3 dic 2012'!$B:$B,Rose!X27,'quota 3 dic 2012'!$L:$L)</f>
        <v>4</v>
      </c>
      <c r="Z27" s="3" t="s">
        <v>308</v>
      </c>
      <c r="AA27">
        <f>SUMIF('quota 3 dic 2012'!$B:$B,Rose!Z27,'quota 3 dic 2012'!$L:$L)</f>
        <v>4</v>
      </c>
      <c r="AB27" s="3" t="s">
        <v>38</v>
      </c>
      <c r="AC27">
        <f>SUMIF('quota 3 dic 2012'!$B:$B,Rose!AB27,'quota 3 dic 2012'!$L:$L)</f>
        <v>4</v>
      </c>
    </row>
    <row r="28" spans="1:29" ht="12.75" customHeight="1">
      <c r="A28">
        <v>25</v>
      </c>
      <c r="B28" s="3" t="s">
        <v>355</v>
      </c>
      <c r="C28">
        <f>SUMIF('quota 3 dic 2012'!$B:$B,Rose!B28,'quota 3 dic 2012'!$L:$L)</f>
        <v>4</v>
      </c>
      <c r="D28" s="3" t="s">
        <v>242</v>
      </c>
      <c r="E28">
        <f>SUMIF('quota 3 dic 2012'!$B:$B,Rose!D28,'quota 3 dic 2012'!$L:$L)</f>
        <v>4</v>
      </c>
      <c r="F28" s="3" t="s">
        <v>168</v>
      </c>
      <c r="G28">
        <f>SUMIF('quota 3 dic 2012'!$B:$B,Rose!F28,'quota 3 dic 2012'!$L:$L)</f>
        <v>4</v>
      </c>
      <c r="H28" s="3" t="s">
        <v>209</v>
      </c>
      <c r="I28">
        <f>SUMIF('quota 3 dic 2012'!$B:$B,Rose!H28,'quota 3 dic 2012'!$L:$L)</f>
        <v>4</v>
      </c>
      <c r="J28" s="2" t="s">
        <v>322</v>
      </c>
      <c r="K28">
        <f>SUMIF('quota 3 dic 2012'!$B:$B,Rose!J28,'quota 3 dic 2012'!$L:$L)</f>
        <v>3</v>
      </c>
      <c r="L28" s="3" t="s">
        <v>597</v>
      </c>
      <c r="M28">
        <f>SUMIF('quota 3 dic 2012'!$B:$B,Rose!L28,'quota 3 dic 2012'!$L:$L)</f>
        <v>0</v>
      </c>
      <c r="N28" s="3" t="s">
        <v>185</v>
      </c>
      <c r="O28">
        <f>SUMIF('quota 3 dic 2012'!$B:$B,Rose!N28,'quota 3 dic 2012'!$L:$L)</f>
        <v>4</v>
      </c>
      <c r="P28" s="3" t="s">
        <v>547</v>
      </c>
      <c r="Q28">
        <f>SUMIF('quota 3 dic 2012'!$B:$B,Rose!P28,'quota 3 dic 2012'!$L:$L)</f>
        <v>4</v>
      </c>
      <c r="R28" s="3" t="s">
        <v>550</v>
      </c>
      <c r="S28">
        <f>SUMIF('quota 3 dic 2012'!$B:$B,Rose!R28,'quota 3 dic 2012'!$L:$L)</f>
        <v>4</v>
      </c>
      <c r="T28" s="3" t="s">
        <v>15</v>
      </c>
      <c r="U28">
        <f>SUMIF('quota 3 dic 2012'!$B:$B,Rose!T28,'quota 3 dic 2012'!$L:$L)</f>
        <v>4</v>
      </c>
      <c r="V28" s="3" t="s">
        <v>72</v>
      </c>
      <c r="W28">
        <f>SUMIF('quota 3 dic 2012'!$B:$B,Rose!V28,'quota 3 dic 2012'!$L:$L)</f>
        <v>4</v>
      </c>
      <c r="X28" s="3" t="s">
        <v>360</v>
      </c>
      <c r="Y28">
        <f>SUMIF('quota 3 dic 2012'!$B:$B,Rose!X28,'quota 3 dic 2012'!$L:$L)</f>
        <v>4</v>
      </c>
      <c r="Z28" s="3" t="s">
        <v>552</v>
      </c>
      <c r="AA28">
        <f>SUMIF('quota 3 dic 2012'!$B:$B,Rose!Z28,'quota 3 dic 2012'!$L:$L)</f>
        <v>4</v>
      </c>
      <c r="AB28" s="3" t="s">
        <v>73</v>
      </c>
      <c r="AC28">
        <f>SUMIF('quota 3 dic 2012'!$B:$B,Rose!AB28,'quota 3 dic 2012'!$L:$L)</f>
        <v>4</v>
      </c>
    </row>
    <row r="29" spans="1:29" ht="12.75" customHeight="1">
      <c r="A29">
        <v>26</v>
      </c>
      <c r="B29" s="3" t="s">
        <v>228</v>
      </c>
      <c r="C29">
        <f>SUMIF('quota 3 dic 2012'!$B:$B,Rose!B29,'quota 3 dic 2012'!$L:$L)</f>
        <v>4</v>
      </c>
      <c r="D29" s="3" t="s">
        <v>243</v>
      </c>
      <c r="E29">
        <f>SUMIF('quota 3 dic 2012'!$B:$B,Rose!D29,'quota 3 dic 2012'!$L:$L)</f>
        <v>4</v>
      </c>
      <c r="F29" s="3" t="s">
        <v>554</v>
      </c>
      <c r="G29">
        <f>SUMIF('quota 3 dic 2012'!$B:$B,Rose!F29,'quota 3 dic 2012'!$L:$L)</f>
        <v>4</v>
      </c>
      <c r="H29" s="3" t="s">
        <v>180</v>
      </c>
      <c r="I29">
        <f>SUMIF('quota 3 dic 2012'!$B:$B,Rose!H29,'quota 3 dic 2012'!$L:$L)</f>
        <v>4</v>
      </c>
      <c r="J29" s="2" t="s">
        <v>352</v>
      </c>
      <c r="K29">
        <f>SUMIF('quota 3 dic 2012'!$B:$B,Rose!J29,'quota 3 dic 2012'!$L:$L)</f>
        <v>0</v>
      </c>
      <c r="M29">
        <f>SUMIF('quota 3 dic 2012'!$B:$B,Rose!L29,'quota 3 dic 2012'!$L:$L)</f>
        <v>0</v>
      </c>
      <c r="N29" s="3" t="s">
        <v>557</v>
      </c>
      <c r="O29">
        <f>SUMIF('quota 3 dic 2012'!$B:$B,Rose!N29,'quota 3 dic 2012'!$L:$L)</f>
        <v>4</v>
      </c>
      <c r="P29" s="3" t="s">
        <v>361</v>
      </c>
      <c r="Q29">
        <f>SUMIF('quota 3 dic 2012'!$B:$B,Rose!P29,'quota 3 dic 2012'!$L:$L)</f>
        <v>4</v>
      </c>
      <c r="R29" s="3" t="s">
        <v>579</v>
      </c>
      <c r="S29">
        <f>SUMIF('quota 3 dic 2012'!$B:$B,Rose!R29,'quota 3 dic 2012'!$L:$L)</f>
        <v>4</v>
      </c>
      <c r="T29" s="3" t="s">
        <v>374</v>
      </c>
      <c r="U29">
        <f>SUMIF('quota 3 dic 2012'!$B:$B,Rose!T29,'quota 3 dic 2012'!$L:$L)</f>
        <v>4</v>
      </c>
      <c r="V29" s="3" t="s">
        <v>358</v>
      </c>
      <c r="W29">
        <f>SUMIF('quota 3 dic 2012'!$B:$B,Rose!V29,'quota 3 dic 2012'!$L:$L)</f>
        <v>4</v>
      </c>
      <c r="X29" s="3" t="s">
        <v>546</v>
      </c>
      <c r="Y29">
        <f>SUMIF('quota 3 dic 2012'!$B:$B,Rose!X29,'quota 3 dic 2012'!$L:$L)</f>
        <v>4</v>
      </c>
      <c r="Z29" s="3" t="s">
        <v>181</v>
      </c>
      <c r="AA29">
        <f>SUMIF('quota 3 dic 2012'!$B:$B,Rose!Z29,'quota 3 dic 2012'!$L:$L)</f>
        <v>4</v>
      </c>
      <c r="AB29" s="3" t="s">
        <v>169</v>
      </c>
      <c r="AC29">
        <f>SUMIF('quota 3 dic 2012'!$B:$B,Rose!AB29,'quota 3 dic 2012'!$L:$L)</f>
        <v>4</v>
      </c>
    </row>
    <row r="30" spans="1:29" ht="12.75" customHeight="1">
      <c r="A30">
        <v>27</v>
      </c>
      <c r="B30" s="3" t="s">
        <v>37</v>
      </c>
      <c r="C30">
        <f>SUMIF('quota 3 dic 2012'!$B:$B,Rose!B30,'quota 3 dic 2012'!$L:$L)</f>
        <v>4</v>
      </c>
      <c r="D30" s="3" t="s">
        <v>556</v>
      </c>
      <c r="E30">
        <f>SUMIF('quota 3 dic 2012'!$B:$B,Rose!D30,'quota 3 dic 2012'!$L:$L)</f>
        <v>4</v>
      </c>
      <c r="F30" s="3" t="s">
        <v>177</v>
      </c>
      <c r="G30">
        <f>SUMIF('quota 3 dic 2012'!$B:$B,Rose!F30,'quota 3 dic 2012'!$L:$L)</f>
        <v>4</v>
      </c>
      <c r="H30" s="3" t="s">
        <v>75</v>
      </c>
      <c r="I30">
        <f>SUMIF('quota 3 dic 2012'!$B:$B,Rose!H30,'quota 3 dic 2012'!$L:$L)</f>
        <v>4</v>
      </c>
      <c r="J30" s="3" t="s">
        <v>128</v>
      </c>
      <c r="K30">
        <f>SUMIF('quota 3 dic 2012'!$B:$B,Rose!J30,'quota 3 dic 2012'!$L:$L)</f>
        <v>4</v>
      </c>
      <c r="M30">
        <f>SUMIF('quota 3 dic 2012'!$B:$B,Rose!L30,'quota 3 dic 2012'!$L:$L)</f>
        <v>0</v>
      </c>
      <c r="N30" s="3" t="s">
        <v>39</v>
      </c>
      <c r="O30">
        <f>SUMIF('quota 3 dic 2012'!$B:$B,Rose!N30,'quota 3 dic 2012'!$L:$L)</f>
        <v>4</v>
      </c>
      <c r="P30" s="3" t="s">
        <v>561</v>
      </c>
      <c r="Q30">
        <f>SUMIF('quota 3 dic 2012'!$B:$B,Rose!P30,'quota 3 dic 2012'!$L:$L)</f>
        <v>4</v>
      </c>
      <c r="R30" s="3" t="s">
        <v>564</v>
      </c>
      <c r="S30">
        <f>SUMIF('quota 3 dic 2012'!$B:$B,Rose!R30,'quota 3 dic 2012'!$L:$L)</f>
        <v>4</v>
      </c>
      <c r="T30" s="3" t="s">
        <v>281</v>
      </c>
      <c r="U30">
        <f>SUMIF('quota 3 dic 2012'!$B:$B,Rose!T30,'quota 3 dic 2012'!$L:$L)</f>
        <v>4</v>
      </c>
      <c r="V30" s="3" t="s">
        <v>227</v>
      </c>
      <c r="W30">
        <f>SUMIF('quota 3 dic 2012'!$B:$B,Rose!V30,'quota 3 dic 2012'!$L:$L)</f>
        <v>4</v>
      </c>
      <c r="X30" s="3" t="s">
        <v>175</v>
      </c>
      <c r="Y30">
        <f>SUMIF('quota 3 dic 2012'!$B:$B,Rose!X30,'quota 3 dic 2012'!$L:$L)</f>
        <v>4</v>
      </c>
      <c r="Z30" s="3" t="s">
        <v>178</v>
      </c>
      <c r="AA30">
        <f>SUMIF('quota 3 dic 2012'!$B:$B,Rose!Z30,'quota 3 dic 2012'!$L:$L)</f>
        <v>4</v>
      </c>
      <c r="AB30" s="3" t="s">
        <v>551</v>
      </c>
      <c r="AC30">
        <f>SUMIF('quota 3 dic 2012'!$B:$B,Rose!AB30,'quota 3 dic 2012'!$L:$L)</f>
        <v>4</v>
      </c>
    </row>
    <row r="31" spans="1:29" ht="12.75" customHeight="1">
      <c r="A31">
        <v>28</v>
      </c>
      <c r="B31" s="3" t="s">
        <v>373</v>
      </c>
      <c r="C31">
        <f>SUMIF('quota 3 dic 2012'!$B:$B,Rose!B31,'quota 3 dic 2012'!$L:$L)</f>
        <v>4</v>
      </c>
      <c r="D31" s="3" t="s">
        <v>139</v>
      </c>
      <c r="E31">
        <f>SUMIF('quota 3 dic 2012'!$B:$B,Rose!D31,'quota 3 dic 2012'!$L:$L)</f>
        <v>4</v>
      </c>
      <c r="F31" s="3" t="s">
        <v>41</v>
      </c>
      <c r="G31">
        <f>SUMIF('quota 3 dic 2012'!$B:$B,Rose!F31,'quota 3 dic 2012'!$L:$L)</f>
        <v>4</v>
      </c>
      <c r="H31" s="3" t="s">
        <v>375</v>
      </c>
      <c r="I31">
        <f>SUMIF('quota 3 dic 2012'!$B:$B,Rose!H31,'quota 3 dic 2012'!$L:$L)</f>
        <v>4</v>
      </c>
      <c r="J31" s="3" t="s">
        <v>33</v>
      </c>
      <c r="K31">
        <f>SUMIF('quota 3 dic 2012'!$B:$B,Rose!J31,'quota 3 dic 2012'!$L:$L)</f>
        <v>4</v>
      </c>
      <c r="M31">
        <f>SUMIF('quota 3 dic 2012'!$B:$B,Rose!L31,'quota 3 dic 2012'!$L:$L)</f>
        <v>0</v>
      </c>
      <c r="N31" s="3" t="s">
        <v>170</v>
      </c>
      <c r="O31">
        <f>SUMIF('quota 3 dic 2012'!$B:$B,Rose!N31,'quota 3 dic 2012'!$L:$L)</f>
        <v>4</v>
      </c>
      <c r="P31" s="1"/>
      <c r="Q31">
        <f>SUMIF('quota 3 dic 2012'!$B:$B,Rose!P31,'quota 3 dic 2012'!$L:$L)</f>
        <v>0</v>
      </c>
      <c r="R31" s="3" t="s">
        <v>545</v>
      </c>
      <c r="S31">
        <f>SUMIF('quota 3 dic 2012'!$B:$B,Rose!R31,'quota 3 dic 2012'!$L:$L)</f>
        <v>4</v>
      </c>
      <c r="T31" s="3" t="s">
        <v>288</v>
      </c>
      <c r="U31">
        <f>SUMIF('quota 3 dic 2012'!$B:$B,Rose!T31,'quota 3 dic 2012'!$L:$L)</f>
        <v>4</v>
      </c>
      <c r="V31" s="3" t="s">
        <v>565</v>
      </c>
      <c r="W31">
        <f>SUMIF('quota 3 dic 2012'!$B:$B,Rose!V31,'quota 3 dic 2012'!$L:$L)</f>
        <v>4</v>
      </c>
      <c r="X31" s="3" t="s">
        <v>11</v>
      </c>
      <c r="Y31">
        <f>SUMIF('quota 3 dic 2012'!$B:$B,Rose!X31,'quota 3 dic 2012'!$L:$L)</f>
        <v>4</v>
      </c>
      <c r="Z31" s="3" t="s">
        <v>313</v>
      </c>
      <c r="AA31">
        <f>SUMIF('quota 3 dic 2012'!$B:$B,Rose!Z31,'quota 3 dic 2012'!$L:$L)</f>
        <v>4</v>
      </c>
      <c r="AB31" s="3" t="s">
        <v>174</v>
      </c>
      <c r="AC31">
        <f>SUMIF('quota 3 dic 2012'!$B:$B,Rose!AB31,'quota 3 dic 2012'!$L:$L)</f>
        <v>4</v>
      </c>
    </row>
    <row r="32" spans="1:29" ht="12.75" customHeight="1">
      <c r="A32">
        <v>29</v>
      </c>
      <c r="B32" s="3" t="s">
        <v>549</v>
      </c>
      <c r="C32">
        <f>SUMIF('quota 3 dic 2012'!$B:$B,Rose!B32,'quota 3 dic 2012'!$L:$L)</f>
        <v>4</v>
      </c>
      <c r="D32" s="3" t="s">
        <v>567</v>
      </c>
      <c r="E32">
        <f>SUMIF('quota 3 dic 2012'!$B:$B,Rose!D32,'quota 3 dic 2012'!$L:$L)</f>
        <v>4</v>
      </c>
      <c r="F32" s="3" t="s">
        <v>577</v>
      </c>
      <c r="G32">
        <f>SUMIF('quota 3 dic 2012'!$B:$B,Rose!F32,'quota 3 dic 2012'!$L:$L)</f>
        <v>4</v>
      </c>
      <c r="H32" s="3" t="s">
        <v>558</v>
      </c>
      <c r="I32">
        <f>SUMIF('quota 3 dic 2012'!$B:$B,Rose!H32,'quota 3 dic 2012'!$L:$L)</f>
        <v>4</v>
      </c>
      <c r="J32" s="3" t="s">
        <v>171</v>
      </c>
      <c r="K32">
        <f>SUMIF('quota 3 dic 2012'!$B:$B,Rose!J32,'quota 3 dic 2012'!$L:$L)</f>
        <v>4</v>
      </c>
      <c r="M32">
        <f>SUMIF('quota 3 dic 2012'!$B:$B,Rose!L32,'quota 3 dic 2012'!$L:$L)</f>
        <v>0</v>
      </c>
      <c r="N32" s="3" t="s">
        <v>563</v>
      </c>
      <c r="O32">
        <f>SUMIF('quota 3 dic 2012'!$B:$B,Rose!N32,'quota 3 dic 2012'!$L:$L)</f>
        <v>4</v>
      </c>
      <c r="P32" s="1"/>
      <c r="Q32">
        <f>SUMIF('quota 3 dic 2012'!$B:$B,Rose!P32,'quota 3 dic 2012'!$L:$L)</f>
        <v>0</v>
      </c>
      <c r="R32" s="3" t="s">
        <v>559</v>
      </c>
      <c r="S32">
        <f>SUMIF('quota 3 dic 2012'!$B:$B,Rose!R32,'quota 3 dic 2012'!$L:$L)</f>
        <v>4</v>
      </c>
      <c r="T32" s="3" t="s">
        <v>571</v>
      </c>
      <c r="U32">
        <f>SUMIF('quota 3 dic 2012'!$B:$B,Rose!T32,'quota 3 dic 2012'!$L:$L)</f>
        <v>4</v>
      </c>
      <c r="V32" s="1"/>
      <c r="W32">
        <f>SUMIF('quota 3 dic 2012'!$B:$B,Rose!V32,'quota 3 dic 2012'!$L:$L)</f>
        <v>0</v>
      </c>
      <c r="X32" s="3" t="s">
        <v>569</v>
      </c>
      <c r="Y32">
        <f>SUMIF('quota 3 dic 2012'!$B:$B,Rose!X32,'quota 3 dic 2012'!$L:$L)</f>
        <v>4</v>
      </c>
      <c r="Z32" s="3" t="s">
        <v>580</v>
      </c>
      <c r="AA32">
        <f>SUMIF('quota 3 dic 2012'!$B:$B,Rose!Z32,'quota 3 dic 2012'!$L:$L)</f>
        <v>4</v>
      </c>
      <c r="AB32" s="3" t="s">
        <v>82</v>
      </c>
      <c r="AC32">
        <f>SUMIF('quota 3 dic 2012'!$B:$B,Rose!AB32,'quota 3 dic 2012'!$L:$L)</f>
        <v>4</v>
      </c>
    </row>
    <row r="33" spans="1:29" ht="12.75" customHeight="1">
      <c r="A33">
        <v>30</v>
      </c>
      <c r="B33" s="3" t="s">
        <v>383</v>
      </c>
      <c r="C33">
        <f>SUMIF('quota 3 dic 2012'!$B:$B,Rose!B33,'quota 3 dic 2012'!$L:$L)</f>
        <v>4</v>
      </c>
      <c r="D33" s="3" t="s">
        <v>367</v>
      </c>
      <c r="E33">
        <f>SUMIF('quota 3 dic 2012'!$B:$B,Rose!D33,'quota 3 dic 2012'!$L:$L)</f>
        <v>0</v>
      </c>
      <c r="F33" s="3" t="s">
        <v>609</v>
      </c>
      <c r="G33">
        <f>SUMIF('quota 3 dic 2012'!$B:$B,Rose!F33,'quota 3 dic 2012'!$L:$L)</f>
        <v>4</v>
      </c>
      <c r="H33" s="3" t="s">
        <v>575</v>
      </c>
      <c r="I33">
        <f>SUMIF('quota 3 dic 2012'!$B:$B,Rose!H33,'quota 3 dic 2012'!$L:$L)</f>
        <v>4</v>
      </c>
      <c r="J33" s="3" t="s">
        <v>184</v>
      </c>
      <c r="K33">
        <f>SUMIF('quota 3 dic 2012'!$B:$B,Rose!J33,'quota 3 dic 2012'!$L:$L)</f>
        <v>4</v>
      </c>
      <c r="M33">
        <f>SUMIF('quota 3 dic 2012'!$B:$B,Rose!L33,'quota 3 dic 2012'!$L:$L)</f>
        <v>0</v>
      </c>
      <c r="N33" s="3" t="s">
        <v>55</v>
      </c>
      <c r="O33">
        <f>SUMIF('quota 3 dic 2012'!$B:$B,Rose!N33,'quota 3 dic 2012'!$L:$L)</f>
        <v>4</v>
      </c>
      <c r="P33" s="1"/>
      <c r="Q33">
        <f>SUMIF('quota 3 dic 2012'!$B:$B,Rose!P33,'quota 3 dic 2012'!$L:$L)</f>
        <v>0</v>
      </c>
      <c r="R33" s="3" t="s">
        <v>568</v>
      </c>
      <c r="S33">
        <f>SUMIF('quota 3 dic 2012'!$B:$B,Rose!R33,'quota 3 dic 2012'!$L:$L)</f>
        <v>4</v>
      </c>
      <c r="T33" s="3" t="s">
        <v>578</v>
      </c>
      <c r="U33">
        <f>SUMIF('quota 3 dic 2012'!$B:$B,Rose!T33,'quota 3 dic 2012'!$L:$L)</f>
        <v>4</v>
      </c>
      <c r="V33" s="1"/>
      <c r="W33">
        <f>SUMIF('quota 3 dic 2012'!$B:$B,Rose!V33,'quota 3 dic 2012'!$L:$L)</f>
        <v>0</v>
      </c>
      <c r="X33" s="3" t="s">
        <v>566</v>
      </c>
      <c r="Y33">
        <f>SUMIF('quota 3 dic 2012'!$B:$B,Rose!X33,'quota 3 dic 2012'!$L:$L)</f>
        <v>4</v>
      </c>
      <c r="Z33" s="3" t="s">
        <v>611</v>
      </c>
      <c r="AA33">
        <f>SUMIF('quota 3 dic 2012'!$B:$B,Rose!Z33,'quota 3 dic 2012'!$L:$L)</f>
        <v>4</v>
      </c>
      <c r="AB33" s="3" t="s">
        <v>562</v>
      </c>
      <c r="AC33">
        <f>SUMIF('quota 3 dic 2012'!$B:$B,Rose!AB33,'quota 3 dic 2012'!$L:$L)</f>
        <v>4</v>
      </c>
    </row>
    <row r="35" spans="1:28" ht="12.75">
      <c r="A35" t="s">
        <v>599</v>
      </c>
      <c r="B35">
        <v>0</v>
      </c>
      <c r="D35">
        <v>4</v>
      </c>
      <c r="F35">
        <v>0</v>
      </c>
      <c r="H35">
        <v>10</v>
      </c>
      <c r="J35">
        <v>52</v>
      </c>
      <c r="L35">
        <v>0</v>
      </c>
      <c r="N35">
        <v>85</v>
      </c>
      <c r="P35">
        <v>0</v>
      </c>
      <c r="R35">
        <v>1</v>
      </c>
      <c r="T35">
        <v>15</v>
      </c>
      <c r="V35">
        <v>8</v>
      </c>
      <c r="X35">
        <v>18</v>
      </c>
      <c r="Z35">
        <v>1</v>
      </c>
      <c r="AB35">
        <v>0</v>
      </c>
    </row>
  </sheetData>
  <conditionalFormatting sqref="C4:C33 E4:E33 G4:G33 I4:I33 K4:K33 M4:M33 O4:O33 Q4:Q33 S4:S33 U4:U33 W4:W33 Y4:Y33 AA4:AA33 AC4:AC33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42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19.7109375" style="0" bestFit="1" customWidth="1"/>
  </cols>
  <sheetData>
    <row r="2" spans="1:3" ht="12.75">
      <c r="A2" t="str">
        <f>Rose!B2</f>
        <v>AYE-AYES</v>
      </c>
      <c r="B2" t="str">
        <f>Rose!B4</f>
        <v>VIVIANO</v>
      </c>
      <c r="C2">
        <v>1</v>
      </c>
    </row>
    <row r="3" spans="2:3" ht="12.75">
      <c r="B3" t="str">
        <f>Rose!B5</f>
        <v>LUPATELLI</v>
      </c>
      <c r="C3">
        <v>2</v>
      </c>
    </row>
    <row r="4" spans="2:3" ht="12.75">
      <c r="B4" t="str">
        <f>Rose!B6</f>
        <v>NETO</v>
      </c>
      <c r="C4">
        <v>3</v>
      </c>
    </row>
    <row r="5" spans="2:3" ht="12.75">
      <c r="B5" t="str">
        <f>Rose!B7</f>
        <v>ARIAUDO</v>
      </c>
      <c r="C5">
        <v>4</v>
      </c>
    </row>
    <row r="6" spans="2:3" ht="12.75">
      <c r="B6" t="str">
        <f>Rose!B8</f>
        <v>MARCHESE</v>
      </c>
      <c r="C6">
        <v>5</v>
      </c>
    </row>
    <row r="7" spans="2:3" ht="12.75">
      <c r="B7" t="str">
        <f>Rose!B9</f>
        <v>SARDO</v>
      </c>
      <c r="C7">
        <v>6</v>
      </c>
    </row>
    <row r="8" spans="2:3" ht="12.75">
      <c r="B8" t="str">
        <f>Rose!B10</f>
        <v>JUAN JESUS</v>
      </c>
      <c r="C8">
        <v>7</v>
      </c>
    </row>
    <row r="9" spans="2:3" ht="12.75">
      <c r="B9" t="str">
        <f>Rose!B11</f>
        <v>VON BERGEN</v>
      </c>
      <c r="C9">
        <v>8</v>
      </c>
    </row>
    <row r="10" spans="2:3" ht="12.75">
      <c r="B10" t="str">
        <f>Rose!B12</f>
        <v>PORTANOVA</v>
      </c>
      <c r="C10">
        <v>9</v>
      </c>
    </row>
    <row r="11" spans="2:3" ht="12.75">
      <c r="B11" t="str">
        <f>Rose!B13</f>
        <v>DRAME'</v>
      </c>
      <c r="C11">
        <v>10</v>
      </c>
    </row>
    <row r="12" spans="2:3" ht="12.75">
      <c r="B12" t="str">
        <f>Rose!B14</f>
        <v>DAINELLI</v>
      </c>
      <c r="C12">
        <v>11</v>
      </c>
    </row>
    <row r="13" spans="2:3" ht="12.75">
      <c r="B13" t="str">
        <f>Rose!B15</f>
        <v>BONAVENTURA</v>
      </c>
      <c r="C13">
        <v>12</v>
      </c>
    </row>
    <row r="14" spans="2:3" ht="12.75">
      <c r="B14" t="str">
        <f>Rose!B16</f>
        <v>POLI</v>
      </c>
      <c r="C14">
        <v>13</v>
      </c>
    </row>
    <row r="15" spans="2:3" ht="12.75">
      <c r="B15" t="str">
        <f>Rose!B17</f>
        <v>DESSENA</v>
      </c>
      <c r="C15">
        <v>14</v>
      </c>
    </row>
    <row r="16" spans="2:3" ht="12.75">
      <c r="B16" t="str">
        <f>Rose!B18</f>
        <v>ALMIRON</v>
      </c>
      <c r="C16">
        <v>15</v>
      </c>
    </row>
    <row r="17" spans="2:3" ht="12.75">
      <c r="B17" t="str">
        <f>Rose!B19</f>
        <v>DE JONG</v>
      </c>
      <c r="C17">
        <v>16</v>
      </c>
    </row>
    <row r="18" spans="2:3" ht="12.75">
      <c r="B18" t="str">
        <f>Rose!B20</f>
        <v>FERNANDEZ M.</v>
      </c>
      <c r="C18">
        <v>17</v>
      </c>
    </row>
    <row r="19" spans="2:3" ht="12.75">
      <c r="B19" t="str">
        <f>Rose!B21</f>
        <v>RIGONI L.</v>
      </c>
      <c r="C19">
        <v>18</v>
      </c>
    </row>
    <row r="20" spans="2:3" ht="12.75">
      <c r="B20" t="str">
        <f>Rose!B22</f>
        <v>RIOS</v>
      </c>
      <c r="C20">
        <v>19</v>
      </c>
    </row>
    <row r="21" spans="2:3" ht="12.75">
      <c r="B21" t="str">
        <f>Rose!B23</f>
        <v>PALLADINO</v>
      </c>
      <c r="C21">
        <v>20</v>
      </c>
    </row>
    <row r="22" spans="2:3" ht="12.75">
      <c r="B22" t="str">
        <f>Rose!B24</f>
        <v>GOBBI</v>
      </c>
      <c r="C22">
        <v>21</v>
      </c>
    </row>
    <row r="23" spans="2:3" ht="12.75">
      <c r="B23" t="str">
        <f>Rose!B25</f>
        <v>KONE</v>
      </c>
      <c r="C23">
        <v>22</v>
      </c>
    </row>
    <row r="24" spans="2:3" ht="12.75">
      <c r="B24" t="str">
        <f>Rose!B26</f>
        <v>RODRIGUEZ R.</v>
      </c>
      <c r="C24">
        <v>23</v>
      </c>
    </row>
    <row r="25" spans="2:3" ht="12.75">
      <c r="B25" t="str">
        <f>Rose!B27</f>
        <v>BOLZONI</v>
      </c>
      <c r="C25">
        <v>24</v>
      </c>
    </row>
    <row r="26" spans="2:3" ht="12.75">
      <c r="B26" t="str">
        <f>Rose!B28</f>
        <v>THIAGO RIBEIRO</v>
      </c>
      <c r="C26">
        <v>25</v>
      </c>
    </row>
    <row r="27" spans="2:3" ht="12.75">
      <c r="B27" t="str">
        <f>Rose!B29</f>
        <v>CALAIO'</v>
      </c>
      <c r="C27">
        <v>26</v>
      </c>
    </row>
    <row r="28" spans="2:3" ht="12.75">
      <c r="B28" t="str">
        <f>Rose!B30</f>
        <v>ACQUAFRESCA</v>
      </c>
      <c r="C28">
        <v>27</v>
      </c>
    </row>
    <row r="29" spans="2:3" ht="12.75">
      <c r="B29" t="str">
        <f>Rose!B31</f>
        <v>SEFEROVIC</v>
      </c>
      <c r="C29">
        <v>28</v>
      </c>
    </row>
    <row r="30" spans="2:3" ht="12.75">
      <c r="B30" t="str">
        <f>Rose!B32</f>
        <v>EL HAMDAOUI</v>
      </c>
      <c r="C30">
        <v>29</v>
      </c>
    </row>
    <row r="31" spans="2:3" ht="12.75">
      <c r="B31" t="str">
        <f>Rose!B33</f>
        <v>ROZZI</v>
      </c>
      <c r="C31">
        <v>30</v>
      </c>
    </row>
    <row r="32" spans="1:3" ht="12.75">
      <c r="A32" t="str">
        <f>Rose!D2</f>
        <v>BEARS</v>
      </c>
      <c r="B32" t="str">
        <f>Rose!D4</f>
        <v>HANDANOVIC</v>
      </c>
      <c r="C32">
        <v>31</v>
      </c>
    </row>
    <row r="33" spans="2:3" ht="12.75">
      <c r="B33" t="str">
        <f>Rose!D5</f>
        <v>AGAZZI</v>
      </c>
      <c r="C33">
        <v>32</v>
      </c>
    </row>
    <row r="34" spans="2:3" ht="12.75">
      <c r="B34" t="str">
        <f>Rose!D6</f>
        <v>CASTELLAZZI</v>
      </c>
      <c r="C34">
        <v>33</v>
      </c>
    </row>
    <row r="35" spans="2:3" ht="12.75">
      <c r="B35" t="str">
        <f>Rose!D7</f>
        <v>ZACCARDO</v>
      </c>
      <c r="C35">
        <v>34</v>
      </c>
    </row>
    <row r="36" spans="2:3" ht="12.75">
      <c r="B36" t="str">
        <f>Rose!D8</f>
        <v>DANILO</v>
      </c>
      <c r="C36">
        <v>35</v>
      </c>
    </row>
    <row r="37" spans="2:3" ht="12.75">
      <c r="B37" t="str">
        <f>Rose!D9</f>
        <v>DIAS</v>
      </c>
      <c r="C37">
        <v>36</v>
      </c>
    </row>
    <row r="38" spans="2:3" ht="12.75">
      <c r="B38" t="str">
        <f>Rose!D10</f>
        <v>DEL GROSSO</v>
      </c>
      <c r="C38">
        <v>37</v>
      </c>
    </row>
    <row r="39" spans="2:3" ht="12.75">
      <c r="B39" t="str">
        <f>Rose!D11</f>
        <v>ROSI</v>
      </c>
      <c r="C39">
        <v>38</v>
      </c>
    </row>
    <row r="40" spans="2:3" ht="12.75">
      <c r="B40" t="str">
        <f>Rose!D12</f>
        <v>TOMOVIC</v>
      </c>
      <c r="C40">
        <v>39</v>
      </c>
    </row>
    <row r="41" spans="2:3" ht="12.75">
      <c r="B41" t="str">
        <f>Rose!D13</f>
        <v>ANTONSSON</v>
      </c>
      <c r="C41">
        <v>40</v>
      </c>
    </row>
    <row r="42" spans="2:3" ht="12.75">
      <c r="B42" t="str">
        <f>Rose!D14</f>
        <v>RADU</v>
      </c>
      <c r="C42">
        <v>41</v>
      </c>
    </row>
    <row r="43" spans="2:3" ht="12.75">
      <c r="B43" t="str">
        <f>Rose!D15</f>
        <v>DE SCIGLIO</v>
      </c>
      <c r="C43">
        <v>42</v>
      </c>
    </row>
    <row r="44" spans="2:3" ht="12.75">
      <c r="B44" t="str">
        <f>Rose!D16</f>
        <v>HERNANES</v>
      </c>
      <c r="C44">
        <v>43</v>
      </c>
    </row>
    <row r="45" spans="2:3" ht="12.75">
      <c r="B45" t="str">
        <f>Rose!D17</f>
        <v>ILICIC</v>
      </c>
      <c r="C45">
        <v>44</v>
      </c>
    </row>
    <row r="46" spans="2:3" ht="12.75">
      <c r="B46" t="str">
        <f>Rose!D18</f>
        <v>MORALEZ</v>
      </c>
      <c r="C46">
        <v>45</v>
      </c>
    </row>
    <row r="47" spans="2:3" ht="12.75">
      <c r="B47" t="str">
        <f>Rose!D19</f>
        <v>CAMBIASSO</v>
      </c>
      <c r="C47">
        <v>46</v>
      </c>
    </row>
    <row r="48" spans="2:3" ht="12.75">
      <c r="B48" t="str">
        <f>Rose!D20</f>
        <v>VERRE</v>
      </c>
      <c r="C48">
        <v>47</v>
      </c>
    </row>
    <row r="49" spans="2:3" ht="12.75">
      <c r="B49" t="str">
        <f>Rose!D21</f>
        <v>PEREYRA</v>
      </c>
      <c r="C49">
        <v>48</v>
      </c>
    </row>
    <row r="50" spans="2:3" ht="12.75">
      <c r="B50" t="str">
        <f>Rose!D22</f>
        <v>WEISS</v>
      </c>
      <c r="C50">
        <v>49</v>
      </c>
    </row>
    <row r="51" spans="2:3" ht="12.75">
      <c r="B51" t="str">
        <f>Rose!D23</f>
        <v>BORJA VALERO</v>
      </c>
      <c r="C51">
        <v>50</v>
      </c>
    </row>
    <row r="52" spans="2:3" ht="12.75">
      <c r="B52" t="str">
        <f>Rose!D24</f>
        <v>BRADLEY</v>
      </c>
      <c r="C52">
        <v>51</v>
      </c>
    </row>
    <row r="53" spans="2:3" ht="12.75">
      <c r="B53" t="str">
        <f>Rose!D25</f>
        <v>HERNANDEZ</v>
      </c>
      <c r="C53">
        <v>52</v>
      </c>
    </row>
    <row r="54" spans="2:3" ht="12.75">
      <c r="B54" t="str">
        <f>Rose!D26</f>
        <v>GILARDINO</v>
      </c>
      <c r="C54">
        <v>53</v>
      </c>
    </row>
    <row r="55" spans="2:3" ht="12.75">
      <c r="B55" t="str">
        <f>Rose!D27</f>
        <v>PAZZINI</v>
      </c>
      <c r="C55">
        <v>54</v>
      </c>
    </row>
    <row r="56" spans="2:3" ht="12.75">
      <c r="B56" t="str">
        <f>Rose!D28</f>
        <v>EL SHAARAWY</v>
      </c>
      <c r="C56">
        <v>55</v>
      </c>
    </row>
    <row r="57" spans="2:3" ht="12.75">
      <c r="B57" t="str">
        <f>Rose!D29</f>
        <v>GABBIADINI</v>
      </c>
      <c r="C57">
        <v>56</v>
      </c>
    </row>
    <row r="58" spans="2:3" ht="12.75">
      <c r="B58" t="str">
        <f>Rose!D30</f>
        <v>DYBALA</v>
      </c>
      <c r="C58">
        <v>57</v>
      </c>
    </row>
    <row r="59" spans="2:3" ht="12.75">
      <c r="B59" t="str">
        <f>Rose!D31</f>
        <v>GIMENEZ</v>
      </c>
      <c r="C59">
        <v>58</v>
      </c>
    </row>
    <row r="60" spans="2:3" ht="12.75">
      <c r="B60" t="str">
        <f>Rose!D32</f>
        <v>CAMPOS TORO</v>
      </c>
      <c r="C60">
        <v>59</v>
      </c>
    </row>
    <row r="61" spans="2:3" ht="12.75">
      <c r="B61" t="str">
        <f>Rose!D33</f>
        <v>ALFARO</v>
      </c>
      <c r="C61">
        <v>60</v>
      </c>
    </row>
    <row r="62" spans="1:3" ht="12.75">
      <c r="A62" t="str">
        <f>Rose!F2</f>
        <v>BEES</v>
      </c>
      <c r="B62" t="str">
        <f>Rose!F4</f>
        <v>MARCHETTI</v>
      </c>
      <c r="C62">
        <v>61</v>
      </c>
    </row>
    <row r="63" spans="2:3" ht="12.75">
      <c r="B63" t="str">
        <f>Rose!F5</f>
        <v>BIZZARRI</v>
      </c>
      <c r="C63">
        <v>62</v>
      </c>
    </row>
    <row r="64" spans="2:3" ht="12.75">
      <c r="B64" t="str">
        <f>Rose!F6</f>
        <v>CARRIZO</v>
      </c>
      <c r="C64">
        <v>63</v>
      </c>
    </row>
    <row r="65" spans="2:3" ht="12.75">
      <c r="B65" t="str">
        <f>Rose!F7</f>
        <v>BALZARETTI</v>
      </c>
      <c r="C65">
        <v>64</v>
      </c>
    </row>
    <row r="66" spans="2:3" ht="12.75">
      <c r="B66" t="str">
        <f>Rose!F8</f>
        <v>DOMIZZI</v>
      </c>
      <c r="C66">
        <v>65</v>
      </c>
    </row>
    <row r="67" spans="2:3" ht="12.75">
      <c r="B67" t="str">
        <f>Rose!F9</f>
        <v>GRANQVIST</v>
      </c>
      <c r="C67">
        <v>66</v>
      </c>
    </row>
    <row r="68" spans="2:3" ht="12.75">
      <c r="B68" t="str">
        <f>Rose!F10</f>
        <v>RONCAGLIA</v>
      </c>
      <c r="C68">
        <v>67</v>
      </c>
    </row>
    <row r="69" spans="2:3" ht="12.75">
      <c r="B69" t="str">
        <f>Rose!F11</f>
        <v>LUCCHINI</v>
      </c>
      <c r="C69">
        <v>68</v>
      </c>
    </row>
    <row r="70" spans="2:3" ht="12.75">
      <c r="B70" t="str">
        <f>Rose!F12</f>
        <v>CASSANI</v>
      </c>
      <c r="C70">
        <v>69</v>
      </c>
    </row>
    <row r="71" spans="2:3" ht="12.75">
      <c r="B71" t="str">
        <f>Rose!F13</f>
        <v>GARICS</v>
      </c>
      <c r="C71">
        <v>70</v>
      </c>
    </row>
    <row r="72" spans="2:3" ht="12.75">
      <c r="B72" t="str">
        <f>Rose!F14</f>
        <v>CASTELLINI</v>
      </c>
      <c r="C72">
        <v>71</v>
      </c>
    </row>
    <row r="73" spans="2:3" ht="12.75">
      <c r="B73" t="str">
        <f>Rose!F15</f>
        <v>GUARIN</v>
      </c>
      <c r="C73">
        <v>72</v>
      </c>
    </row>
    <row r="74" spans="2:3" ht="12.75">
      <c r="B74" t="str">
        <f>Rose!F16</f>
        <v>LODI</v>
      </c>
      <c r="C74">
        <v>73</v>
      </c>
    </row>
    <row r="75" spans="2:3" ht="12.75">
      <c r="B75" t="str">
        <f>Rose!F17</f>
        <v>LULIC</v>
      </c>
      <c r="C75">
        <v>74</v>
      </c>
    </row>
    <row r="76" spans="2:3" ht="12.75">
      <c r="B76" t="str">
        <f>Rose!F18</f>
        <v>NOCERINO</v>
      </c>
      <c r="C76">
        <v>75</v>
      </c>
    </row>
    <row r="77" spans="2:3" ht="12.75">
      <c r="B77" t="str">
        <f>Rose!F19</f>
        <v>JUAN ANTONIO</v>
      </c>
      <c r="C77">
        <v>76</v>
      </c>
    </row>
    <row r="78" spans="2:3" ht="12.75">
      <c r="B78" t="str">
        <f>Rose!F20</f>
        <v>MARESCA</v>
      </c>
      <c r="C78">
        <v>77</v>
      </c>
    </row>
    <row r="79" spans="2:3" ht="12.75">
      <c r="B79" t="str">
        <f>Rose!F21</f>
        <v>EMANUELSON</v>
      </c>
      <c r="C79">
        <v>78</v>
      </c>
    </row>
    <row r="80" spans="2:3" ht="12.75">
      <c r="B80" t="str">
        <f>Rose!F22</f>
        <v>MANNINI</v>
      </c>
      <c r="C80">
        <v>79</v>
      </c>
    </row>
    <row r="81" spans="2:3" ht="12.75">
      <c r="B81" t="str">
        <f>Rose!F23</f>
        <v>COLUCCI</v>
      </c>
      <c r="C81">
        <v>80</v>
      </c>
    </row>
    <row r="82" spans="2:3" ht="12.75">
      <c r="B82" t="str">
        <f>Rose!F24</f>
        <v>IZCO</v>
      </c>
      <c r="C82">
        <v>81</v>
      </c>
    </row>
    <row r="83" spans="2:3" ht="12.75">
      <c r="B83" t="str">
        <f>Rose!F25</f>
        <v>JANKOVIC</v>
      </c>
      <c r="C83">
        <v>82</v>
      </c>
    </row>
    <row r="84" spans="2:3" ht="12.75">
      <c r="B84" t="str">
        <f>Rose!F26</f>
        <v>BORRIELLO</v>
      </c>
      <c r="C84">
        <v>83</v>
      </c>
    </row>
    <row r="85" spans="2:3" ht="12.75">
      <c r="B85" t="str">
        <f>Rose!F27</f>
        <v>KLOSE</v>
      </c>
      <c r="C85">
        <v>84</v>
      </c>
    </row>
    <row r="86" spans="2:3" ht="12.75">
      <c r="B86" t="str">
        <f>Rose!F28</f>
        <v>MAXI LOPEZ</v>
      </c>
      <c r="C86">
        <v>85</v>
      </c>
    </row>
    <row r="87" spans="2:3" ht="12.75">
      <c r="B87" t="str">
        <f>Rose!F29</f>
        <v>POZZI</v>
      </c>
      <c r="C87">
        <v>86</v>
      </c>
    </row>
    <row r="88" spans="2:3" ht="12.75">
      <c r="B88" t="str">
        <f>Rose!F30</f>
        <v>ROCCHI</v>
      </c>
      <c r="C88">
        <v>87</v>
      </c>
    </row>
    <row r="89" spans="2:3" ht="12.75">
      <c r="B89" t="str">
        <f>Rose!F31</f>
        <v>IAQUINTA</v>
      </c>
      <c r="C89">
        <v>88</v>
      </c>
    </row>
    <row r="90" spans="2:3" ht="12.75">
      <c r="B90" t="str">
        <f>Rose!F32</f>
        <v>ICARDI</v>
      </c>
      <c r="C90">
        <v>89</v>
      </c>
    </row>
    <row r="91" spans="2:3" ht="12.75">
      <c r="B91" t="str">
        <f>Rose!F33</f>
        <v>TALLO</v>
      </c>
      <c r="C91">
        <v>90</v>
      </c>
    </row>
    <row r="92" spans="1:3" ht="12.75">
      <c r="A92" t="str">
        <f>Rose!H2</f>
        <v>CUCKOOS</v>
      </c>
      <c r="B92" t="str">
        <f>Rose!H4</f>
        <v>GILLET</v>
      </c>
      <c r="C92">
        <v>91</v>
      </c>
    </row>
    <row r="93" spans="2:3" ht="12.75">
      <c r="B93" t="str">
        <f>Rose!H5</f>
        <v>AGLIARDI</v>
      </c>
      <c r="C93">
        <v>92</v>
      </c>
    </row>
    <row r="94" spans="2:3" ht="12.75">
      <c r="B94" t="str">
        <f>Rose!H6</f>
        <v>GOMIS L.</v>
      </c>
      <c r="C94">
        <v>93</v>
      </c>
    </row>
    <row r="95" spans="2:3" ht="12.75">
      <c r="B95" t="str">
        <f>Rose!H7</f>
        <v>LICHTSTEINER</v>
      </c>
      <c r="C95">
        <v>94</v>
      </c>
    </row>
    <row r="96" spans="2:3" ht="12.75">
      <c r="B96" t="str">
        <f>Rose!H8</f>
        <v>BONUCCI</v>
      </c>
      <c r="C96">
        <v>95</v>
      </c>
    </row>
    <row r="97" spans="2:3" ht="12.75">
      <c r="B97" t="str">
        <f>Rose!H9</f>
        <v>PALETTA</v>
      </c>
      <c r="C97">
        <v>96</v>
      </c>
    </row>
    <row r="98" spans="2:3" ht="12.75">
      <c r="B98" t="str">
        <f>Rose!H10</f>
        <v>CAMPORESE</v>
      </c>
      <c r="C98">
        <v>97</v>
      </c>
    </row>
    <row r="99" spans="2:3" ht="12.75">
      <c r="B99" t="str">
        <f>Rose!H11</f>
        <v>CHERUBIN</v>
      </c>
      <c r="C99">
        <v>98</v>
      </c>
    </row>
    <row r="100" spans="2:3" ht="12.75">
      <c r="B100" t="str">
        <f>Rose!H12</f>
        <v>DE SILVESTRI</v>
      </c>
      <c r="C100">
        <v>99</v>
      </c>
    </row>
    <row r="101" spans="2:3" ht="12.75">
      <c r="B101" t="str">
        <f>Rose!H13</f>
        <v>ANTONELLI</v>
      </c>
      <c r="C101">
        <v>100</v>
      </c>
    </row>
    <row r="102" spans="2:3" ht="12.75">
      <c r="B102" t="str">
        <f>Rose!H14</f>
        <v>RAIMONDI</v>
      </c>
      <c r="C102">
        <v>101</v>
      </c>
    </row>
    <row r="103" spans="2:3" ht="12.75">
      <c r="B103" t="str">
        <f>Rose!H15</f>
        <v>SORENSEN</v>
      </c>
      <c r="C103">
        <v>102</v>
      </c>
    </row>
    <row r="104" spans="2:3" ht="12.75">
      <c r="B104" t="str">
        <f>Rose!H16</f>
        <v>MAGGIO</v>
      </c>
      <c r="C104">
        <v>103</v>
      </c>
    </row>
    <row r="105" spans="2:3" ht="12.75">
      <c r="B105" t="str">
        <f>Rose!H17</f>
        <v>ARMERO</v>
      </c>
      <c r="C105">
        <v>104</v>
      </c>
    </row>
    <row r="106" spans="2:3" ht="12.75">
      <c r="B106" t="str">
        <f>Rose!H18</f>
        <v>LEDESMA</v>
      </c>
      <c r="C106">
        <v>105</v>
      </c>
    </row>
    <row r="107" spans="2:3" ht="12.75">
      <c r="B107" t="str">
        <f>Rose!H19</f>
        <v>KUCKA</v>
      </c>
      <c r="C107">
        <v>106</v>
      </c>
    </row>
    <row r="108" spans="2:3" ht="12.75">
      <c r="B108" t="str">
        <f>Rose!H20</f>
        <v>MAURI</v>
      </c>
      <c r="C108">
        <v>107</v>
      </c>
    </row>
    <row r="109" spans="2:3" ht="12.75">
      <c r="B109" t="str">
        <f>Rose!H21</f>
        <v>BADU</v>
      </c>
      <c r="C109">
        <v>108</v>
      </c>
    </row>
    <row r="110" spans="2:3" ht="12.75">
      <c r="B110" t="str">
        <f>Rose!H22</f>
        <v>PEREZ</v>
      </c>
      <c r="C110">
        <v>109</v>
      </c>
    </row>
    <row r="111" spans="2:3" ht="12.75">
      <c r="B111" t="str">
        <f>Rose!H23</f>
        <v>HETEMAJ</v>
      </c>
      <c r="C111">
        <v>110</v>
      </c>
    </row>
    <row r="112" spans="2:3" ht="12.75">
      <c r="B112" t="str">
        <f>Rose!H24</f>
        <v>PAZIENZA</v>
      </c>
      <c r="C112">
        <v>111</v>
      </c>
    </row>
    <row r="113" spans="2:3" ht="12.75">
      <c r="B113" t="str">
        <f>Rose!H25</f>
        <v>MUSACCI</v>
      </c>
      <c r="C113">
        <v>112</v>
      </c>
    </row>
    <row r="114" spans="2:3" ht="12.75">
      <c r="B114" t="str">
        <f>Rose!H26</f>
        <v>VIVES</v>
      </c>
      <c r="C114">
        <v>113</v>
      </c>
    </row>
    <row r="115" spans="2:3" ht="12.75">
      <c r="B115" t="str">
        <f>Rose!H27</f>
        <v>ANGELO</v>
      </c>
      <c r="C115">
        <v>114</v>
      </c>
    </row>
    <row r="116" spans="2:3" ht="12.75">
      <c r="B116" t="str">
        <f>Rose!H28</f>
        <v>BERGESSIO</v>
      </c>
      <c r="C116">
        <v>115</v>
      </c>
    </row>
    <row r="117" spans="2:3" ht="12.75">
      <c r="B117" t="str">
        <f>Rose!H29</f>
        <v>THEREAU</v>
      </c>
      <c r="C117">
        <v>116</v>
      </c>
    </row>
    <row r="118" spans="2:3" ht="12.75">
      <c r="B118" t="str">
        <f>Rose!H30</f>
        <v>ZARATE</v>
      </c>
      <c r="C118">
        <v>117</v>
      </c>
    </row>
    <row r="119" spans="2:3" ht="12.75">
      <c r="B119" t="str">
        <f>Rose!H31</f>
        <v>BELFODIL</v>
      </c>
      <c r="C119">
        <v>118</v>
      </c>
    </row>
    <row r="120" spans="2:3" ht="12.75">
      <c r="B120" t="str">
        <f>Rose!H32</f>
        <v>PABON</v>
      </c>
      <c r="C120">
        <v>119</v>
      </c>
    </row>
    <row r="121" spans="2:3" ht="12.75">
      <c r="B121" t="str">
        <f>Rose!H33</f>
        <v>DOUKARA</v>
      </c>
      <c r="C121">
        <v>120</v>
      </c>
    </row>
    <row r="122" spans="1:3" ht="12.75">
      <c r="A122" t="str">
        <f>Rose!J2</f>
        <v>EAGLES</v>
      </c>
      <c r="B122" t="str">
        <f>Rose!J4</f>
        <v>CONSIGLI</v>
      </c>
      <c r="C122">
        <v>121</v>
      </c>
    </row>
    <row r="123" spans="2:3" ht="12.75">
      <c r="B123" t="str">
        <f>Rose!J5</f>
        <v>STORARI</v>
      </c>
      <c r="C123">
        <v>122</v>
      </c>
    </row>
    <row r="124" spans="2:3" ht="12.75">
      <c r="B124" t="str">
        <f>Rose!J6</f>
        <v>STEKELENBURG</v>
      </c>
      <c r="C124">
        <v>123</v>
      </c>
    </row>
    <row r="125" spans="2:3" ht="12.75">
      <c r="B125" t="str">
        <f>Rose!J7</f>
        <v>LOBONT</v>
      </c>
      <c r="C125">
        <v>124</v>
      </c>
    </row>
    <row r="126" spans="2:3" ht="12.75">
      <c r="B126" t="str">
        <f>Rose!J8</f>
        <v>PELUSO</v>
      </c>
      <c r="C126">
        <v>125</v>
      </c>
    </row>
    <row r="127" spans="2:3" ht="12.75">
      <c r="B127" t="str">
        <f>Rose!J9</f>
        <v>LUCIO</v>
      </c>
      <c r="C127">
        <v>126</v>
      </c>
    </row>
    <row r="128" spans="2:3" ht="12.75">
      <c r="B128" t="str">
        <f>Rose!J10</f>
        <v>CIANI</v>
      </c>
      <c r="C128">
        <v>127</v>
      </c>
    </row>
    <row r="129" spans="2:3" ht="12.75">
      <c r="B129" t="str">
        <f>Rose!J11</f>
        <v>SPOLLI</v>
      </c>
      <c r="C129">
        <v>128</v>
      </c>
    </row>
    <row r="130" spans="2:3" ht="12.75">
      <c r="B130" t="str">
        <f>Rose!J12</f>
        <v>LEGROTTAGLIE</v>
      </c>
      <c r="C130">
        <v>129</v>
      </c>
    </row>
    <row r="131" spans="2:3" ht="12.75">
      <c r="B131" t="str">
        <f>Rose!J13</f>
        <v>MANFREDINI</v>
      </c>
      <c r="C131">
        <v>130</v>
      </c>
    </row>
    <row r="132" spans="2:3" ht="12.75">
      <c r="B132" t="str">
        <f>Rose!J14</f>
        <v>STENDARDO</v>
      </c>
      <c r="C132">
        <v>131</v>
      </c>
    </row>
    <row r="133" spans="2:3" ht="12.75">
      <c r="B133" t="str">
        <f>Rose!J15</f>
        <v>BELLUSCI</v>
      </c>
      <c r="C133">
        <v>132</v>
      </c>
    </row>
    <row r="134" spans="2:3" ht="12.75">
      <c r="B134" t="str">
        <f>Rose!J16</f>
        <v>BIAVA</v>
      </c>
      <c r="C134">
        <v>133</v>
      </c>
    </row>
    <row r="135" spans="2:3" ht="12.75">
      <c r="B135" t="str">
        <f>Rose!J17</f>
        <v>DIAKITE'</v>
      </c>
      <c r="C135">
        <v>134</v>
      </c>
    </row>
    <row r="136" spans="2:3" ht="12.75">
      <c r="B136" t="str">
        <f>Rose!J18</f>
        <v>EKDAL</v>
      </c>
      <c r="C136">
        <v>135</v>
      </c>
    </row>
    <row r="137" spans="2:3" ht="12.75">
      <c r="B137" t="str">
        <f>Rose!J19</f>
        <v>VERGASSOLA</v>
      </c>
      <c r="C137">
        <v>136</v>
      </c>
    </row>
    <row r="138" spans="2:3" ht="12.75">
      <c r="B138" t="str">
        <f>Rose!J20</f>
        <v>PEPE</v>
      </c>
      <c r="C138">
        <v>137</v>
      </c>
    </row>
    <row r="139" spans="2:3" ht="12.75">
      <c r="B139" t="str">
        <f>Rose!J21</f>
        <v>BRIGHI</v>
      </c>
      <c r="C139">
        <v>138</v>
      </c>
    </row>
    <row r="140" spans="2:3" ht="12.75">
      <c r="B140" t="str">
        <f>Rose!J22</f>
        <v>SCHELOTTO</v>
      </c>
      <c r="C140">
        <v>139</v>
      </c>
    </row>
    <row r="141" spans="2:3" ht="12.75">
      <c r="B141" t="str">
        <f>Rose!J23</f>
        <v>RIGONI M.</v>
      </c>
      <c r="C141">
        <v>140</v>
      </c>
    </row>
    <row r="142" spans="2:3" ht="12.75">
      <c r="B142" t="str">
        <f>Rose!J24</f>
        <v>CRUZADO</v>
      </c>
      <c r="C142">
        <v>141</v>
      </c>
    </row>
    <row r="143" spans="2:3" ht="12.75">
      <c r="B143" t="str">
        <f>Rose!J25</f>
        <v>CANA</v>
      </c>
      <c r="C143">
        <v>142</v>
      </c>
    </row>
    <row r="144" spans="2:3" ht="12.75">
      <c r="B144" t="str">
        <f>Rose!J26</f>
        <v>GIACCHERINI</v>
      </c>
      <c r="C144">
        <v>143</v>
      </c>
    </row>
    <row r="145" spans="2:3" ht="12.75">
      <c r="B145" t="str">
        <f>Rose!J27</f>
        <v>BERTOLACCI</v>
      </c>
      <c r="C145">
        <v>144</v>
      </c>
    </row>
    <row r="146" spans="2:3" ht="12.75">
      <c r="B146" t="str">
        <f>Rose!J28</f>
        <v>MUNTARI</v>
      </c>
      <c r="C146">
        <v>145</v>
      </c>
    </row>
    <row r="147" spans="2:3" ht="12.75">
      <c r="B147" t="str">
        <f>Rose!J29</f>
        <v>VIVIANI</v>
      </c>
      <c r="C147">
        <v>146</v>
      </c>
    </row>
    <row r="148" spans="2:3" ht="12.75">
      <c r="B148" t="str">
        <f>Rose!J30</f>
        <v>PALACIO</v>
      </c>
      <c r="C148">
        <v>147</v>
      </c>
    </row>
    <row r="149" spans="2:3" ht="12.75">
      <c r="B149" t="str">
        <f>Rose!J31</f>
        <v>CASSANO</v>
      </c>
      <c r="C149">
        <v>148</v>
      </c>
    </row>
    <row r="150" spans="2:3" ht="12.75">
      <c r="B150" t="str">
        <f>Rose!J32</f>
        <v>FLOCCARI</v>
      </c>
      <c r="C150">
        <v>149</v>
      </c>
    </row>
    <row r="151" spans="2:3" ht="12.75">
      <c r="B151" t="str">
        <f>Rose!J33</f>
        <v>KOZAK</v>
      </c>
      <c r="C151">
        <v>150</v>
      </c>
    </row>
    <row r="152" spans="1:3" ht="12.75">
      <c r="A152" t="str">
        <f>Rose!L2</f>
        <v>LIONS</v>
      </c>
      <c r="B152" t="str">
        <f>Rose!L4</f>
        <v>BUFFON</v>
      </c>
      <c r="C152">
        <v>151</v>
      </c>
    </row>
    <row r="153" spans="2:3" ht="12.75">
      <c r="B153" t="str">
        <f>Rose!L5</f>
        <v>RUBINHO</v>
      </c>
      <c r="C153">
        <v>152</v>
      </c>
    </row>
    <row r="154" spans="2:3" ht="12.75">
      <c r="B154" t="str">
        <f>Rose!L6</f>
        <v>CHIELLINI</v>
      </c>
      <c r="C154">
        <v>153</v>
      </c>
    </row>
    <row r="155" spans="2:3" ht="12.75">
      <c r="B155" t="str">
        <f>Rose!L7</f>
        <v>BARZAGLI</v>
      </c>
      <c r="C155">
        <v>154</v>
      </c>
    </row>
    <row r="156" spans="2:3" ht="12.75">
      <c r="B156" t="str">
        <f>Rose!L8</f>
        <v>RANOCCHIA</v>
      </c>
      <c r="C156">
        <v>155</v>
      </c>
    </row>
    <row r="157" spans="2:3" ht="12.75">
      <c r="B157" t="str">
        <f>Rose!L9</f>
        <v>MUNOZ</v>
      </c>
      <c r="C157">
        <v>156</v>
      </c>
    </row>
    <row r="158" spans="2:3" ht="12.75">
      <c r="B158" t="str">
        <f>Rose!L10</f>
        <v>JOKIC</v>
      </c>
      <c r="C158">
        <v>157</v>
      </c>
    </row>
    <row r="159" spans="2:3" ht="12.75">
      <c r="B159" t="str">
        <f>Rose!L11</f>
        <v>YEPES</v>
      </c>
      <c r="C159">
        <v>158</v>
      </c>
    </row>
    <row r="160" spans="2:3" ht="12.75">
      <c r="B160" t="str">
        <f>Rose!L12</f>
        <v>PIRLO</v>
      </c>
      <c r="C160">
        <v>159</v>
      </c>
    </row>
    <row r="161" spans="2:3" ht="12.75">
      <c r="B161" t="str">
        <f>Rose!L13</f>
        <v>COSSU</v>
      </c>
      <c r="C161">
        <v>160</v>
      </c>
    </row>
    <row r="162" spans="2:3" ht="12.75">
      <c r="B162" t="str">
        <f>Rose!L14</f>
        <v>AQUILANI</v>
      </c>
      <c r="C162">
        <v>161</v>
      </c>
    </row>
    <row r="163" spans="2:3" ht="12.75">
      <c r="B163" t="str">
        <f>Rose!L15</f>
        <v>BIABIANY</v>
      </c>
      <c r="C163">
        <v>162</v>
      </c>
    </row>
    <row r="164" spans="2:3" ht="12.75">
      <c r="B164" t="str">
        <f>Rose!L16</f>
        <v>ROSINA</v>
      </c>
      <c r="C164">
        <v>163</v>
      </c>
    </row>
    <row r="165" spans="2:3" ht="12.75">
      <c r="B165" t="str">
        <f>Rose!L17</f>
        <v>BIRSA</v>
      </c>
      <c r="C165">
        <v>164</v>
      </c>
    </row>
    <row r="166" spans="2:3" ht="12.75">
      <c r="B166" t="str">
        <f>Rose!L18</f>
        <v>BASHA</v>
      </c>
      <c r="C166">
        <v>165</v>
      </c>
    </row>
    <row r="167" spans="2:3" ht="12.75">
      <c r="B167" t="str">
        <f>Rose!L19</f>
        <v>MATUZALEM</v>
      </c>
      <c r="C167">
        <v>166</v>
      </c>
    </row>
    <row r="168" spans="2:3" ht="12.75">
      <c r="B168" t="str">
        <f>Rose!L20</f>
        <v>ZAHAVI</v>
      </c>
      <c r="C168">
        <v>167</v>
      </c>
    </row>
    <row r="169" spans="2:3" ht="12.75">
      <c r="B169" t="str">
        <f>Rose!L21</f>
        <v>ROBINHO</v>
      </c>
      <c r="C169">
        <v>168</v>
      </c>
    </row>
    <row r="170" spans="2:3" ht="12.75">
      <c r="B170" t="str">
        <f>Rose!L22</f>
        <v>PATO</v>
      </c>
      <c r="C170">
        <v>169</v>
      </c>
    </row>
    <row r="171" spans="2:3" ht="12.75">
      <c r="B171" t="str">
        <f>Rose!L23</f>
        <v>PELLISSIER</v>
      </c>
      <c r="C171">
        <v>170</v>
      </c>
    </row>
    <row r="172" spans="2:3" ht="12.75">
      <c r="B172" t="str">
        <f>Rose!L24</f>
        <v>MICCOLI</v>
      </c>
      <c r="C172">
        <v>171</v>
      </c>
    </row>
    <row r="173" spans="2:3" ht="12.75">
      <c r="B173" t="str">
        <f>Rose!L25</f>
        <v>VUKUSIC</v>
      </c>
      <c r="C173">
        <v>172</v>
      </c>
    </row>
    <row r="174" spans="2:3" ht="12.75">
      <c r="B174" t="str">
        <f>Rose!L26</f>
        <v>REGINALDO</v>
      </c>
      <c r="C174">
        <v>173</v>
      </c>
    </row>
    <row r="175" spans="2:3" ht="12.75">
      <c r="B175" t="str">
        <f>Rose!L27</f>
        <v>ACOSTY</v>
      </c>
      <c r="C175">
        <v>174</v>
      </c>
    </row>
    <row r="176" spans="2:3" ht="12.75">
      <c r="B176" t="str">
        <f>Rose!L28</f>
        <v>MACHEDA</v>
      </c>
      <c r="C176">
        <v>175</v>
      </c>
    </row>
    <row r="177" spans="2:3" ht="12.75">
      <c r="B177">
        <f>Rose!L29</f>
        <v>0</v>
      </c>
      <c r="C177">
        <v>176</v>
      </c>
    </row>
    <row r="178" spans="2:3" ht="12.75">
      <c r="B178">
        <f>Rose!L30</f>
        <v>0</v>
      </c>
      <c r="C178">
        <v>177</v>
      </c>
    </row>
    <row r="179" spans="2:3" ht="12.75">
      <c r="B179">
        <f>Rose!L31</f>
        <v>0</v>
      </c>
      <c r="C179">
        <v>178</v>
      </c>
    </row>
    <row r="180" spans="2:3" ht="12.75">
      <c r="B180">
        <f>Rose!L32</f>
        <v>0</v>
      </c>
      <c r="C180">
        <v>179</v>
      </c>
    </row>
    <row r="181" spans="2:3" ht="12.75">
      <c r="B181">
        <f>Rose!L33</f>
        <v>0</v>
      </c>
      <c r="C181">
        <v>180</v>
      </c>
    </row>
    <row r="182" spans="1:3" ht="12.75">
      <c r="A182" t="str">
        <f>Rose!N2</f>
        <v>MOUFLONS</v>
      </c>
      <c r="B182" t="str">
        <f>Rose!N4</f>
        <v>ABBIATI</v>
      </c>
      <c r="C182">
        <v>181</v>
      </c>
    </row>
    <row r="183" spans="2:3" ht="12.75">
      <c r="B183" t="str">
        <f>Rose!N5</f>
        <v>AMELIA</v>
      </c>
      <c r="C183">
        <v>182</v>
      </c>
    </row>
    <row r="184" spans="2:3" ht="12.75">
      <c r="B184" t="str">
        <f>Rose!N6</f>
        <v>GOICOECHEA</v>
      </c>
      <c r="C184">
        <v>183</v>
      </c>
    </row>
    <row r="185" spans="2:3" ht="12.75">
      <c r="B185" t="str">
        <f>Rose!N7</f>
        <v>BRITOS</v>
      </c>
      <c r="C185">
        <v>184</v>
      </c>
    </row>
    <row r="186" spans="2:3" ht="12.75">
      <c r="B186" t="str">
        <f>Rose!N8</f>
        <v>BENATIA</v>
      </c>
      <c r="C186">
        <v>185</v>
      </c>
    </row>
    <row r="187" spans="2:3" ht="12.75">
      <c r="B187" t="str">
        <f>Rose!N9</f>
        <v>CAMPAGNARO</v>
      </c>
      <c r="C187">
        <v>186</v>
      </c>
    </row>
    <row r="188" spans="2:3" ht="12.75">
      <c r="B188" t="str">
        <f>Rose!N10</f>
        <v>HEURTAUX</v>
      </c>
      <c r="C188">
        <v>187</v>
      </c>
    </row>
    <row r="189" spans="2:3" ht="12.75">
      <c r="B189" t="str">
        <f>Rose!N11</f>
        <v>ALVAREZ P.S.</v>
      </c>
      <c r="C189">
        <v>188</v>
      </c>
    </row>
    <row r="190" spans="2:3" ht="12.75">
      <c r="B190" t="str">
        <f>Rose!N12</f>
        <v>GAMBERINI</v>
      </c>
      <c r="C190">
        <v>189</v>
      </c>
    </row>
    <row r="191" spans="2:3" ht="12.75">
      <c r="B191" t="str">
        <f>Rose!N13</f>
        <v>MORLEO</v>
      </c>
      <c r="C191">
        <v>190</v>
      </c>
    </row>
    <row r="192" spans="2:3" ht="12.75">
      <c r="B192" t="str">
        <f>Rose!N14</f>
        <v>UVINI</v>
      </c>
      <c r="C192">
        <v>191</v>
      </c>
    </row>
    <row r="193" spans="2:3" ht="12.75">
      <c r="B193" t="str">
        <f>Rose!N15</f>
        <v>VIDAL</v>
      </c>
      <c r="C193">
        <v>192</v>
      </c>
    </row>
    <row r="194" spans="2:3" ht="12.75">
      <c r="B194" t="str">
        <f>Rose!N16</f>
        <v>BOATENG</v>
      </c>
      <c r="C194">
        <v>193</v>
      </c>
    </row>
    <row r="195" spans="2:3" ht="12.75">
      <c r="B195" t="str">
        <f>Rose!N17</f>
        <v>BEHRAMI</v>
      </c>
      <c r="C195">
        <v>194</v>
      </c>
    </row>
    <row r="196" spans="2:3" ht="12.75">
      <c r="B196" t="str">
        <f>Rose!N18</f>
        <v>BRIENZA</v>
      </c>
      <c r="C196">
        <v>195</v>
      </c>
    </row>
    <row r="197" spans="2:3" ht="12.75">
      <c r="B197" t="str">
        <f>Rose!N19</f>
        <v>SANTANA</v>
      </c>
      <c r="C197">
        <v>196</v>
      </c>
    </row>
    <row r="198" spans="2:3" ht="12.75">
      <c r="B198" t="str">
        <f>Rose!N20</f>
        <v>COUTINHO</v>
      </c>
      <c r="C198">
        <v>197</v>
      </c>
    </row>
    <row r="199" spans="2:3" ht="12.75">
      <c r="B199" t="str">
        <f>Rose!N21</f>
        <v>CONTI</v>
      </c>
      <c r="C199">
        <v>198</v>
      </c>
    </row>
    <row r="200" spans="2:3" ht="12.75">
      <c r="B200" t="str">
        <f>Rose!N22</f>
        <v>JORQUERA</v>
      </c>
      <c r="C200">
        <v>199</v>
      </c>
    </row>
    <row r="201" spans="2:3" ht="12.75">
      <c r="B201" t="str">
        <f>Rose!N23</f>
        <v>POGBA</v>
      </c>
      <c r="C201">
        <v>200</v>
      </c>
    </row>
    <row r="202" spans="2:3" ht="12.75">
      <c r="B202" t="str">
        <f>Rose!N24</f>
        <v>ROSSI</v>
      </c>
      <c r="C202">
        <v>201</v>
      </c>
    </row>
    <row r="203" spans="2:3" ht="12.75">
      <c r="B203" t="str">
        <f>Rose!N25</f>
        <v>ALLAN</v>
      </c>
      <c r="C203">
        <v>202</v>
      </c>
    </row>
    <row r="204" spans="2:3" ht="12.75">
      <c r="B204" t="str">
        <f>Rose!N26</f>
        <v>MATRI</v>
      </c>
      <c r="C204">
        <v>203</v>
      </c>
    </row>
    <row r="205" spans="2:3" ht="12.75">
      <c r="B205" t="str">
        <f>Rose!N27</f>
        <v>DENIS</v>
      </c>
      <c r="C205">
        <v>204</v>
      </c>
    </row>
    <row r="206" spans="2:3" ht="12.75">
      <c r="B206" t="str">
        <f>Rose!N28</f>
        <v>DESTRO</v>
      </c>
      <c r="C206">
        <v>205</v>
      </c>
    </row>
    <row r="207" spans="2:3" ht="12.75">
      <c r="B207" t="str">
        <f>Rose!N29</f>
        <v>PARRA</v>
      </c>
      <c r="C207">
        <v>206</v>
      </c>
    </row>
    <row r="208" spans="2:3" ht="12.75">
      <c r="B208" t="str">
        <f>Rose!N30</f>
        <v>MARILUNGO</v>
      </c>
      <c r="C208">
        <v>207</v>
      </c>
    </row>
    <row r="209" spans="2:3" ht="12.75">
      <c r="B209" t="str">
        <f>Rose!N31</f>
        <v>BARRETO D.S.</v>
      </c>
      <c r="C209">
        <v>208</v>
      </c>
    </row>
    <row r="210" spans="2:3" ht="12.75">
      <c r="B210" t="str">
        <f>Rose!N32</f>
        <v>RANEGIE</v>
      </c>
      <c r="C210">
        <v>209</v>
      </c>
    </row>
    <row r="211" spans="2:3" ht="12.75">
      <c r="B211" t="str">
        <f>Rose!N33</f>
        <v>TONI</v>
      </c>
      <c r="C211">
        <v>210</v>
      </c>
    </row>
    <row r="212" spans="1:3" ht="12.75">
      <c r="A212" t="str">
        <f>Rose!P2</f>
        <v>OWLS</v>
      </c>
      <c r="B212" t="str">
        <f>Rose!P4</f>
        <v>FRISON</v>
      </c>
      <c r="C212">
        <v>211</v>
      </c>
    </row>
    <row r="213" spans="2:3" ht="12.75">
      <c r="B213" t="str">
        <f>Rose!P5</f>
        <v>UJKANI</v>
      </c>
      <c r="C213">
        <v>212</v>
      </c>
    </row>
    <row r="214" spans="2:3" ht="12.75">
      <c r="B214" t="str">
        <f>Rose!P6</f>
        <v>BENUSSI</v>
      </c>
      <c r="C214">
        <v>213</v>
      </c>
    </row>
    <row r="215" spans="2:3" ht="12.75">
      <c r="B215" t="str">
        <f>Rose!P7</f>
        <v>OGBONNA</v>
      </c>
      <c r="C215">
        <v>214</v>
      </c>
    </row>
    <row r="216" spans="2:3" ht="12.75">
      <c r="B216" t="str">
        <f>Rose!P8</f>
        <v>MASIELLO S.</v>
      </c>
      <c r="C216">
        <v>215</v>
      </c>
    </row>
    <row r="217" spans="2:3" ht="12.75">
      <c r="B217" t="str">
        <f>Rose!P9</f>
        <v>TERLIZZI</v>
      </c>
      <c r="C217">
        <v>216</v>
      </c>
    </row>
    <row r="218" spans="2:3" ht="12.75">
      <c r="B218" t="str">
        <f>Rose!P10</f>
        <v>SAVIC</v>
      </c>
      <c r="C218">
        <v>217</v>
      </c>
    </row>
    <row r="219" spans="2:3" ht="12.75">
      <c r="B219" t="str">
        <f>Rose!P11</f>
        <v>NETO L.</v>
      </c>
      <c r="C219">
        <v>218</v>
      </c>
    </row>
    <row r="220" spans="2:3" ht="12.75">
      <c r="B220" t="str">
        <f>Rose!P12</f>
        <v>BELLINI</v>
      </c>
      <c r="C220">
        <v>219</v>
      </c>
    </row>
    <row r="221" spans="2:3" ht="12.75">
      <c r="B221" t="str">
        <f>Rose!P13</f>
        <v>D'AMBROSIO</v>
      </c>
      <c r="C221">
        <v>220</v>
      </c>
    </row>
    <row r="222" spans="2:3" ht="12.75">
      <c r="B222" t="str">
        <f>Rose!P14</f>
        <v>RODRIGUEZ GU.</v>
      </c>
      <c r="C222">
        <v>221</v>
      </c>
    </row>
    <row r="223" spans="2:3" ht="12.75">
      <c r="B223" t="str">
        <f>Rose!P15</f>
        <v>FELIPE</v>
      </c>
      <c r="C223">
        <v>222</v>
      </c>
    </row>
    <row r="224" spans="2:3" ht="12.75">
      <c r="B224" t="str">
        <f>Rose!P16</f>
        <v>GARGANO</v>
      </c>
      <c r="C224">
        <v>223</v>
      </c>
    </row>
    <row r="225" spans="2:3" ht="12.75">
      <c r="B225" t="str">
        <f>Rose!P17</f>
        <v>NAINGGOLAN</v>
      </c>
      <c r="C225">
        <v>224</v>
      </c>
    </row>
    <row r="226" spans="2:3" ht="12.75">
      <c r="B226" t="str">
        <f>Rose!P18</f>
        <v>OBIANG</v>
      </c>
      <c r="C226">
        <v>225</v>
      </c>
    </row>
    <row r="227" spans="2:3" ht="12.75">
      <c r="B227" t="str">
        <f>Rose!P19</f>
        <v>CASCIONE</v>
      </c>
      <c r="C227">
        <v>226</v>
      </c>
    </row>
    <row r="228" spans="2:3" ht="12.75">
      <c r="B228" t="str">
        <f>Rose!P20</f>
        <v>KURTIC</v>
      </c>
      <c r="C228">
        <v>227</v>
      </c>
    </row>
    <row r="229" spans="2:3" ht="12.75">
      <c r="B229" t="str">
        <f>Rose!P21</f>
        <v>VARGAS J.</v>
      </c>
      <c r="C229">
        <v>228</v>
      </c>
    </row>
    <row r="230" spans="2:3" ht="12.75">
      <c r="B230" t="str">
        <f>Rose!P22</f>
        <v>BERTOLO</v>
      </c>
      <c r="C230">
        <v>229</v>
      </c>
    </row>
    <row r="231" spans="2:3" ht="12.75">
      <c r="B231" t="str">
        <f>Rose!P23</f>
        <v>GUARENTE</v>
      </c>
      <c r="C231">
        <v>230</v>
      </c>
    </row>
    <row r="232" spans="2:3" ht="12.75">
      <c r="B232" t="str">
        <f>Rose!P24</f>
        <v>GIORGI</v>
      </c>
      <c r="C232">
        <v>231</v>
      </c>
    </row>
    <row r="233" spans="2:3" ht="12.75">
      <c r="B233" t="str">
        <f>Rose!P25</f>
        <v>JONATHAS</v>
      </c>
      <c r="C233">
        <v>232</v>
      </c>
    </row>
    <row r="234" spans="2:3" ht="12.75">
      <c r="B234" t="str">
        <f>Rose!P26</f>
        <v>DE LUCA</v>
      </c>
      <c r="C234">
        <v>233</v>
      </c>
    </row>
    <row r="235" spans="2:3" ht="12.75">
      <c r="B235" t="str">
        <f>Rose!P27</f>
        <v>EDER</v>
      </c>
      <c r="C235">
        <v>234</v>
      </c>
    </row>
    <row r="236" spans="2:3" ht="12.75">
      <c r="B236" t="str">
        <f>Rose!P28</f>
        <v>BIANCHI</v>
      </c>
      <c r="C236">
        <v>235</v>
      </c>
    </row>
    <row r="237" spans="2:3" ht="12.75">
      <c r="B237" t="str">
        <f>Rose!P29</f>
        <v>BUDAN</v>
      </c>
      <c r="C237">
        <v>236</v>
      </c>
    </row>
    <row r="238" spans="2:3" ht="12.75">
      <c r="B238" t="str">
        <f>Rose!P30</f>
        <v>MEGGIORINI</v>
      </c>
      <c r="C238">
        <v>237</v>
      </c>
    </row>
    <row r="239" spans="2:3" ht="12.75">
      <c r="B239">
        <f>Rose!P31</f>
        <v>0</v>
      </c>
      <c r="C239">
        <v>238</v>
      </c>
    </row>
    <row r="240" spans="2:3" ht="12.75">
      <c r="B240">
        <f>Rose!P32</f>
        <v>0</v>
      </c>
      <c r="C240">
        <v>239</v>
      </c>
    </row>
    <row r="241" spans="2:3" ht="12.75">
      <c r="B241">
        <f>Rose!P33</f>
        <v>0</v>
      </c>
      <c r="C241">
        <v>240</v>
      </c>
    </row>
    <row r="242" spans="1:3" ht="12.75">
      <c r="A242" t="str">
        <f>Rose!R2</f>
        <v>PIRANHAS</v>
      </c>
      <c r="B242" t="str">
        <f>Rose!R4</f>
        <v>ROMERO</v>
      </c>
      <c r="C242">
        <v>241</v>
      </c>
    </row>
    <row r="243" spans="2:3" ht="12.75">
      <c r="B243" t="str">
        <f>Rose!R5</f>
        <v>PERIN</v>
      </c>
      <c r="C243">
        <v>242</v>
      </c>
    </row>
    <row r="244" spans="2:3" ht="12.75">
      <c r="B244" t="str">
        <f>Rose!R6</f>
        <v>DA COSTA</v>
      </c>
      <c r="C244">
        <v>243</v>
      </c>
    </row>
    <row r="245" spans="2:3" ht="12.75">
      <c r="B245" t="str">
        <f>Rose!R7</f>
        <v>PELIZZOLI</v>
      </c>
      <c r="C245">
        <v>244</v>
      </c>
    </row>
    <row r="246" spans="2:3" ht="12.75">
      <c r="B246" t="str">
        <f>Rose!R8</f>
        <v>GLIK</v>
      </c>
      <c r="C246">
        <v>245</v>
      </c>
    </row>
    <row r="247" spans="2:3" ht="12.75">
      <c r="B247" t="str">
        <f>Rose!R9</f>
        <v>DARMIAN</v>
      </c>
      <c r="C247">
        <v>246</v>
      </c>
    </row>
    <row r="248" spans="2:3" ht="12.75">
      <c r="B248" t="str">
        <f>Rose!R10</f>
        <v>ROMAGNOLI S.</v>
      </c>
      <c r="C248">
        <v>247</v>
      </c>
    </row>
    <row r="249" spans="2:3" ht="12.75">
      <c r="B249" t="str">
        <f>Rose!R11</f>
        <v>PIRIS</v>
      </c>
      <c r="C249">
        <v>248</v>
      </c>
    </row>
    <row r="250" spans="2:3" ht="12.75">
      <c r="B250" t="str">
        <f>Rose!R12</f>
        <v>CODA</v>
      </c>
      <c r="C250">
        <v>249</v>
      </c>
    </row>
    <row r="251" spans="2:3" ht="12.75">
      <c r="B251" t="str">
        <f>Rose!R13</f>
        <v>ROMULO</v>
      </c>
      <c r="C251">
        <v>250</v>
      </c>
    </row>
    <row r="252" spans="2:3" ht="12.75">
      <c r="B252" t="str">
        <f>Rose!R14</f>
        <v>GARCIA SANTIAGO</v>
      </c>
      <c r="C252">
        <v>251</v>
      </c>
    </row>
    <row r="253" spans="2:3" ht="12.75">
      <c r="B253" t="str">
        <f>Rose!R15</f>
        <v>BOCCHETTI</v>
      </c>
      <c r="C253">
        <v>252</v>
      </c>
    </row>
    <row r="254" spans="2:3" ht="12.75">
      <c r="B254" t="str">
        <f>Rose!R16</f>
        <v>PASQUALE</v>
      </c>
      <c r="C254">
        <v>253</v>
      </c>
    </row>
    <row r="255" spans="2:3" ht="12.75">
      <c r="B255" t="str">
        <f>Rose!R17</f>
        <v>MARRONE</v>
      </c>
      <c r="C255">
        <v>254</v>
      </c>
    </row>
    <row r="256" spans="2:3" ht="12.75">
      <c r="B256" t="str">
        <f>Rose!R18</f>
        <v>STEVANOVIC</v>
      </c>
      <c r="C256">
        <v>255</v>
      </c>
    </row>
    <row r="257" spans="2:3" ht="12.75">
      <c r="B257" t="str">
        <f>Rose!R19</f>
        <v>SORIANO</v>
      </c>
      <c r="C257">
        <v>256</v>
      </c>
    </row>
    <row r="258" spans="2:3" ht="12.75">
      <c r="B258" t="str">
        <f>Rose!R20</f>
        <v>KRSTICIC</v>
      </c>
      <c r="C258">
        <v>257</v>
      </c>
    </row>
    <row r="259" spans="2:3" ht="12.75">
      <c r="B259" t="str">
        <f>Rose!R21</f>
        <v>GONZALEZ</v>
      </c>
      <c r="C259">
        <v>258</v>
      </c>
    </row>
    <row r="260" spans="2:3" ht="12.75">
      <c r="B260" t="str">
        <f>Rose!R22</f>
        <v>LUCIANO</v>
      </c>
      <c r="C260">
        <v>259</v>
      </c>
    </row>
    <row r="261" spans="2:3" ht="12.75">
      <c r="B261" t="str">
        <f>Rose!R23</f>
        <v>GAZZI</v>
      </c>
      <c r="C261">
        <v>260</v>
      </c>
    </row>
    <row r="262" spans="2:3" ht="12.75">
      <c r="B262" t="str">
        <f>Rose!R24</f>
        <v>SAMPIRISI</v>
      </c>
      <c r="C262">
        <v>261</v>
      </c>
    </row>
    <row r="263" spans="2:3" ht="12.75">
      <c r="B263" t="str">
        <f>Rose!R25</f>
        <v>MAICOSUEL</v>
      </c>
      <c r="C263">
        <v>262</v>
      </c>
    </row>
    <row r="264" spans="2:3" ht="12.75">
      <c r="B264" t="str">
        <f>Rose!R26</f>
        <v>VALIANI</v>
      </c>
      <c r="C264">
        <v>263</v>
      </c>
    </row>
    <row r="265" spans="2:3" ht="12.75">
      <c r="B265" t="str">
        <f>Rose!R27</f>
        <v>LAZZARI</v>
      </c>
      <c r="C265">
        <v>264</v>
      </c>
    </row>
    <row r="266" spans="2:3" ht="12.75">
      <c r="B266" t="str">
        <f>Rose!R28</f>
        <v>SANSONE G.</v>
      </c>
      <c r="C266">
        <v>265</v>
      </c>
    </row>
    <row r="267" spans="2:3" ht="12.75">
      <c r="B267" t="str">
        <f>Rose!R29</f>
        <v>DIOP</v>
      </c>
      <c r="C267">
        <v>266</v>
      </c>
    </row>
    <row r="268" spans="2:3" ht="12.75">
      <c r="B268" t="str">
        <f>Rose!R30</f>
        <v>SGRIGNA</v>
      </c>
      <c r="C268">
        <v>267</v>
      </c>
    </row>
    <row r="269" spans="2:3" ht="12.75">
      <c r="B269" t="str">
        <f>Rose!R31</f>
        <v>IMMOBILE</v>
      </c>
      <c r="C269">
        <v>268</v>
      </c>
    </row>
    <row r="270" spans="2:3" ht="12.75">
      <c r="B270" t="str">
        <f>Rose!R32</f>
        <v>ABBRUSCATO</v>
      </c>
      <c r="C270">
        <v>269</v>
      </c>
    </row>
    <row r="271" spans="2:3" ht="12.75">
      <c r="B271" t="str">
        <f>Rose!R33</f>
        <v>PISCITELLA</v>
      </c>
      <c r="C271">
        <v>270</v>
      </c>
    </row>
    <row r="272" spans="1:3" ht="12.75">
      <c r="A272" t="str">
        <f>Rose!T2</f>
        <v>SKORPIONS</v>
      </c>
      <c r="B272" t="str">
        <f>Rose!T4</f>
        <v>DE SANCTIS</v>
      </c>
      <c r="C272">
        <v>271</v>
      </c>
    </row>
    <row r="273" spans="2:3" ht="12.75">
      <c r="B273" t="str">
        <f>Rose!T5</f>
        <v>ANDUJAR</v>
      </c>
      <c r="C273">
        <v>272</v>
      </c>
    </row>
    <row r="274" spans="2:3" ht="12.75">
      <c r="B274" t="str">
        <f>Rose!T6</f>
        <v>ROSATI</v>
      </c>
      <c r="C274">
        <v>273</v>
      </c>
    </row>
    <row r="275" spans="2:3" ht="12.75">
      <c r="B275" t="str">
        <f>Rose!T7</f>
        <v>SAMUEL</v>
      </c>
      <c r="C275">
        <v>274</v>
      </c>
    </row>
    <row r="276" spans="2:3" ht="12.75">
      <c r="B276" t="str">
        <f>Rose!T8</f>
        <v>MEXES</v>
      </c>
      <c r="C276">
        <v>275</v>
      </c>
    </row>
    <row r="277" spans="2:3" ht="12.75">
      <c r="B277" t="str">
        <f>Rose!T9</f>
        <v>PACI</v>
      </c>
      <c r="C277">
        <v>276</v>
      </c>
    </row>
    <row r="278" spans="2:3" ht="12.75">
      <c r="B278" t="str">
        <f>Rose!T10</f>
        <v>ZAPATA</v>
      </c>
      <c r="C278">
        <v>277</v>
      </c>
    </row>
    <row r="279" spans="2:3" ht="12.75">
      <c r="B279" t="str">
        <f>Rose!T11</f>
        <v>ACERBI</v>
      </c>
      <c r="C279">
        <v>278</v>
      </c>
    </row>
    <row r="280" spans="2:3" ht="12.75">
      <c r="B280" t="str">
        <f>Rose!T12</f>
        <v>DODO'</v>
      </c>
      <c r="C280">
        <v>279</v>
      </c>
    </row>
    <row r="281" spans="2:3" ht="12.75">
      <c r="B281" t="str">
        <f>Rose!T13</f>
        <v>ANDREOLLI</v>
      </c>
      <c r="C281">
        <v>280</v>
      </c>
    </row>
    <row r="282" spans="2:3" ht="12.75">
      <c r="B282" t="str">
        <f>Rose!T14</f>
        <v>BONERA</v>
      </c>
      <c r="C282">
        <v>281</v>
      </c>
    </row>
    <row r="283" spans="2:3" ht="12.75">
      <c r="B283" t="str">
        <f>Rose!T15</f>
        <v>BERARDI G.</v>
      </c>
      <c r="C283">
        <v>282</v>
      </c>
    </row>
    <row r="284" spans="2:3" ht="12.75">
      <c r="B284" t="str">
        <f>Rose!T16</f>
        <v>COSIC</v>
      </c>
      <c r="C284">
        <v>283</v>
      </c>
    </row>
    <row r="285" spans="2:3" ht="12.75">
      <c r="B285" t="str">
        <f>Rose!T17</f>
        <v>PIZARRO</v>
      </c>
      <c r="C285">
        <v>284</v>
      </c>
    </row>
    <row r="286" spans="2:3" ht="12.75">
      <c r="B286" t="str">
        <f>Rose!T18</f>
        <v>TAIDER</v>
      </c>
      <c r="C286">
        <v>285</v>
      </c>
    </row>
    <row r="287" spans="2:3" ht="12.75">
      <c r="B287" t="str">
        <f>Rose!T19</f>
        <v>DE ROSSI</v>
      </c>
      <c r="C287">
        <v>286</v>
      </c>
    </row>
    <row r="288" spans="2:3" ht="12.75">
      <c r="B288" t="str">
        <f>Rose!T20</f>
        <v>HAMSIK</v>
      </c>
      <c r="C288">
        <v>287</v>
      </c>
    </row>
    <row r="289" spans="2:3" ht="12.75">
      <c r="B289" t="str">
        <f>Rose!T21</f>
        <v>MARCHISIO</v>
      </c>
      <c r="C289">
        <v>288</v>
      </c>
    </row>
    <row r="290" spans="2:3" ht="12.75">
      <c r="B290" t="str">
        <f>Rose!T22</f>
        <v>CERCI</v>
      </c>
      <c r="C290">
        <v>289</v>
      </c>
    </row>
    <row r="291" spans="2:3" ht="12.75">
      <c r="B291" t="str">
        <f>Rose!T23</f>
        <v>LAMELA</v>
      </c>
      <c r="C291">
        <v>290</v>
      </c>
    </row>
    <row r="292" spans="2:3" ht="12.75">
      <c r="B292" t="str">
        <f>Rose!T24</f>
        <v>MONTOLIVO</v>
      </c>
      <c r="C292">
        <v>291</v>
      </c>
    </row>
    <row r="293" spans="2:3" ht="12.75">
      <c r="B293" t="str">
        <f>Rose!T25</f>
        <v>QUINTERO</v>
      </c>
      <c r="C293">
        <v>292</v>
      </c>
    </row>
    <row r="294" spans="2:3" ht="12.75">
      <c r="B294" t="str">
        <f>Rose!T26</f>
        <v>ZANETTI</v>
      </c>
      <c r="C294">
        <v>293</v>
      </c>
    </row>
    <row r="295" spans="2:3" ht="12.75">
      <c r="B295" t="str">
        <f>Rose!T27</f>
        <v>CAVANI</v>
      </c>
      <c r="C295">
        <v>294</v>
      </c>
    </row>
    <row r="296" spans="2:3" ht="12.75">
      <c r="B296" t="str">
        <f>Rose!T28</f>
        <v>TOTTI</v>
      </c>
      <c r="C296">
        <v>295</v>
      </c>
    </row>
    <row r="297" spans="2:3" ht="12.75">
      <c r="B297" t="str">
        <f>Rose!T29</f>
        <v>VARGAS E.</v>
      </c>
      <c r="C297">
        <v>296</v>
      </c>
    </row>
    <row r="298" spans="2:3" ht="12.75">
      <c r="B298" t="str">
        <f>Rose!T30</f>
        <v>BOJAN</v>
      </c>
      <c r="C298">
        <v>297</v>
      </c>
    </row>
    <row r="299" spans="2:3" ht="12.75">
      <c r="B299" t="str">
        <f>Rose!T31</f>
        <v>CAPRARI</v>
      </c>
      <c r="C299">
        <v>298</v>
      </c>
    </row>
    <row r="300" spans="2:3" ht="12.75">
      <c r="B300" t="str">
        <f>Rose!T32</f>
        <v>CELIK</v>
      </c>
      <c r="C300">
        <v>299</v>
      </c>
    </row>
    <row r="301" spans="2:3" ht="12.75">
      <c r="B301" t="str">
        <f>Rose!T33</f>
        <v>LOPEZ NICOLAS</v>
      </c>
      <c r="C301">
        <v>300</v>
      </c>
    </row>
    <row r="302" spans="1:3" ht="12.75">
      <c r="A302" t="str">
        <f>Rose!V2</f>
        <v>SLUGS</v>
      </c>
      <c r="B302" t="str">
        <f>Rose!V4</f>
        <v>FREY S.</v>
      </c>
      <c r="C302">
        <v>301</v>
      </c>
    </row>
    <row r="303" spans="2:3" ht="12.75">
      <c r="B303" t="str">
        <f>Rose!V5</f>
        <v>TZORVAS</v>
      </c>
      <c r="C303">
        <v>302</v>
      </c>
    </row>
    <row r="304" spans="2:3" ht="12.75">
      <c r="B304" t="str">
        <f>Rose!V6</f>
        <v>BURDISSO</v>
      </c>
      <c r="C304">
        <v>303</v>
      </c>
    </row>
    <row r="305" spans="2:3" ht="12.75">
      <c r="B305" t="str">
        <f>Rose!V7</f>
        <v>CACERES M.</v>
      </c>
      <c r="C305">
        <v>304</v>
      </c>
    </row>
    <row r="306" spans="2:3" ht="12.75">
      <c r="B306" t="str">
        <f>Rose!V8</f>
        <v>BASTA</v>
      </c>
      <c r="C306">
        <v>305</v>
      </c>
    </row>
    <row r="307" spans="2:3" ht="12.75">
      <c r="B307" t="str">
        <f>Rose!V9</f>
        <v>MARQUINHOS</v>
      </c>
      <c r="C307">
        <v>306</v>
      </c>
    </row>
    <row r="308" spans="2:3" ht="12.75">
      <c r="B308" t="str">
        <f>Rose!V10</f>
        <v>SILVESTRE</v>
      </c>
      <c r="C308">
        <v>307</v>
      </c>
    </row>
    <row r="309" spans="2:3" ht="12.75">
      <c r="B309" t="str">
        <f>Rose!V11</f>
        <v>PISANO F.</v>
      </c>
      <c r="C309">
        <v>308</v>
      </c>
    </row>
    <row r="310" spans="2:3" ht="12.75">
      <c r="B310" t="str">
        <f>Rose!V12</f>
        <v>AVELAR</v>
      </c>
      <c r="C310">
        <v>309</v>
      </c>
    </row>
    <row r="311" spans="2:3" ht="12.75">
      <c r="B311" t="str">
        <f>Rose!V13</f>
        <v>CASTAN</v>
      </c>
      <c r="C311">
        <v>310</v>
      </c>
    </row>
    <row r="312" spans="2:3" ht="12.75">
      <c r="B312" t="str">
        <f>Rose!V14</f>
        <v>DE CEGLIE</v>
      </c>
      <c r="C312">
        <v>311</v>
      </c>
    </row>
    <row r="313" spans="2:3" ht="12.75">
      <c r="B313" t="str">
        <f>Rose!V15</f>
        <v>ROMAGNOLI A.</v>
      </c>
      <c r="C313">
        <v>312</v>
      </c>
    </row>
    <row r="314" spans="2:3" ht="12.75">
      <c r="B314" t="str">
        <f>Rose!V16</f>
        <v>PJANIC</v>
      </c>
      <c r="C314">
        <v>313</v>
      </c>
    </row>
    <row r="315" spans="2:3" ht="12.75">
      <c r="B315" t="str">
        <f>Rose!V17</f>
        <v>VIOLA</v>
      </c>
      <c r="C315">
        <v>314</v>
      </c>
    </row>
    <row r="316" spans="2:3" ht="12.75">
      <c r="B316" t="str">
        <f>Rose!V18</f>
        <v>GOMEZ</v>
      </c>
      <c r="C316">
        <v>315</v>
      </c>
    </row>
    <row r="317" spans="2:3" ht="12.75">
      <c r="B317" t="str">
        <f>Rose!V19</f>
        <v>ISLA</v>
      </c>
      <c r="C317">
        <v>316</v>
      </c>
    </row>
    <row r="318" spans="2:3" ht="12.75">
      <c r="B318" t="str">
        <f>Rose!V20</f>
        <v>LJAJIC</v>
      </c>
      <c r="C318">
        <v>317</v>
      </c>
    </row>
    <row r="319" spans="2:3" ht="12.75">
      <c r="B319" t="str">
        <f>Rose!V21</f>
        <v>DIAMANTI</v>
      </c>
      <c r="C319">
        <v>318</v>
      </c>
    </row>
    <row r="320" spans="2:3" ht="12.75">
      <c r="B320" t="str">
        <f>Rose!V22</f>
        <v>MARQUINHO</v>
      </c>
      <c r="C320">
        <v>319</v>
      </c>
    </row>
    <row r="321" spans="2:3" ht="12.75">
      <c r="B321" t="str">
        <f>Rose!V23</f>
        <v>ALVAREZ R.</v>
      </c>
      <c r="C321">
        <v>320</v>
      </c>
    </row>
    <row r="322" spans="2:3" ht="12.75">
      <c r="B322" t="str">
        <f>Rose!V24</f>
        <v>VALDES</v>
      </c>
      <c r="C322">
        <v>321</v>
      </c>
    </row>
    <row r="323" spans="2:3" ht="12.75">
      <c r="B323" t="str">
        <f>Rose!V25</f>
        <v>PINZI</v>
      </c>
      <c r="C323">
        <v>322</v>
      </c>
    </row>
    <row r="324" spans="2:3" ht="12.75">
      <c r="B324" t="str">
        <f>Rose!V26</f>
        <v>OSVALDO</v>
      </c>
      <c r="C324">
        <v>323</v>
      </c>
    </row>
    <row r="325" spans="2:3" ht="12.75">
      <c r="B325" t="str">
        <f>Rose!V27</f>
        <v>VUCINIC</v>
      </c>
      <c r="C325">
        <v>324</v>
      </c>
    </row>
    <row r="326" spans="2:3" ht="12.75">
      <c r="B326" t="str">
        <f>Rose!V28</f>
        <v>JOVETIC</v>
      </c>
      <c r="C326">
        <v>325</v>
      </c>
    </row>
    <row r="327" spans="2:3" ht="12.75">
      <c r="B327" t="str">
        <f>Rose!V29</f>
        <v>MURIEL</v>
      </c>
      <c r="C327">
        <v>326</v>
      </c>
    </row>
    <row r="328" spans="2:3" ht="12.75">
      <c r="B328" t="str">
        <f>Rose!V30</f>
        <v>FABBRINI</v>
      </c>
      <c r="C328">
        <v>327</v>
      </c>
    </row>
    <row r="329" spans="2:3" ht="12.75">
      <c r="B329" t="str">
        <f>Rose!V31</f>
        <v>NIANG</v>
      </c>
      <c r="C329">
        <v>328</v>
      </c>
    </row>
    <row r="330" spans="2:3" ht="12.75">
      <c r="B330">
        <f>Rose!V32</f>
        <v>0</v>
      </c>
      <c r="C330">
        <v>329</v>
      </c>
    </row>
    <row r="331" spans="2:3" ht="12.75">
      <c r="B331">
        <f>Rose!V33</f>
        <v>0</v>
      </c>
      <c r="C331">
        <v>330</v>
      </c>
    </row>
    <row r="332" spans="1:3" ht="12.75">
      <c r="A332" t="str">
        <f>Rose!X2</f>
        <v>SPIDERS</v>
      </c>
      <c r="B332" t="str">
        <f>Rose!X4</f>
        <v>MIRANTE</v>
      </c>
      <c r="C332">
        <v>331</v>
      </c>
    </row>
    <row r="333" spans="2:3" ht="12.75">
      <c r="B333" t="str">
        <f>Rose!X5</f>
        <v>SORRENTINO</v>
      </c>
      <c r="C333">
        <v>332</v>
      </c>
    </row>
    <row r="334" spans="2:3" ht="12.75">
      <c r="B334" t="str">
        <f>Rose!X6</f>
        <v>PAVARINI</v>
      </c>
      <c r="C334">
        <v>333</v>
      </c>
    </row>
    <row r="335" spans="2:3" ht="12.75">
      <c r="B335" t="str">
        <f>Rose!X7</f>
        <v>NAGATOMO</v>
      </c>
      <c r="C335">
        <v>334</v>
      </c>
    </row>
    <row r="336" spans="2:3" ht="12.75">
      <c r="B336" t="str">
        <f>Rose!X8</f>
        <v>ASTORI</v>
      </c>
      <c r="C336">
        <v>335</v>
      </c>
    </row>
    <row r="337" spans="2:3" ht="12.75">
      <c r="B337" t="str">
        <f>Rose!X9</f>
        <v>LUCARELLI</v>
      </c>
      <c r="C337">
        <v>336</v>
      </c>
    </row>
    <row r="338" spans="2:3" ht="12.75">
      <c r="B338" t="str">
        <f>Rose!X10</f>
        <v>FARAONI</v>
      </c>
      <c r="C338">
        <v>337</v>
      </c>
    </row>
    <row r="339" spans="2:3" ht="12.75">
      <c r="B339" t="str">
        <f>Rose!X11</f>
        <v>PASQUAL</v>
      </c>
      <c r="C339">
        <v>338</v>
      </c>
    </row>
    <row r="340" spans="2:3" ht="12.75">
      <c r="B340" t="str">
        <f>Rose!X12</f>
        <v>RODRIGUEZ GO.</v>
      </c>
      <c r="C340">
        <v>339</v>
      </c>
    </row>
    <row r="341" spans="2:3" ht="12.75">
      <c r="B341" t="str">
        <f>Rose!X13</f>
        <v>ROSSETTINI</v>
      </c>
      <c r="C341">
        <v>340</v>
      </c>
    </row>
    <row r="342" spans="2:3" ht="12.75">
      <c r="B342" t="str">
        <f>Rose!X14</f>
        <v>D'AGOSTINO</v>
      </c>
      <c r="C342">
        <v>341</v>
      </c>
    </row>
    <row r="343" spans="2:3" ht="12.75">
      <c r="B343" t="str">
        <f>Rose!X15</f>
        <v>BARRIENTOS</v>
      </c>
      <c r="C343">
        <v>342</v>
      </c>
    </row>
    <row r="344" spans="2:3" ht="12.75">
      <c r="B344" t="str">
        <f>Rose!X16</f>
        <v>INLER</v>
      </c>
      <c r="C344">
        <v>343</v>
      </c>
    </row>
    <row r="345" spans="2:3" ht="12.75">
      <c r="B345" t="str">
        <f>Rose!X17</f>
        <v>DZEMAILI</v>
      </c>
      <c r="C345">
        <v>344</v>
      </c>
    </row>
    <row r="346" spans="2:3" ht="12.75">
      <c r="B346" t="str">
        <f>Rose!X18</f>
        <v>ZUNIGA</v>
      </c>
      <c r="C346">
        <v>345</v>
      </c>
    </row>
    <row r="347" spans="2:3" ht="12.75">
      <c r="B347" t="str">
        <f>Rose!X19</f>
        <v>CARMONA</v>
      </c>
      <c r="C347">
        <v>346</v>
      </c>
    </row>
    <row r="348" spans="2:3" ht="12.75">
      <c r="B348" t="str">
        <f>Rose!X20</f>
        <v>MARCHIONNI</v>
      </c>
      <c r="C348">
        <v>347</v>
      </c>
    </row>
    <row r="349" spans="2:3" ht="12.75">
      <c r="B349" t="str">
        <f>Rose!X21</f>
        <v>CASTRO</v>
      </c>
      <c r="C349">
        <v>348</v>
      </c>
    </row>
    <row r="350" spans="2:3" ht="12.75">
      <c r="B350" t="str">
        <f>Rose!X22</f>
        <v>NINIS</v>
      </c>
      <c r="C350">
        <v>349</v>
      </c>
    </row>
    <row r="351" spans="2:3" ht="12.75">
      <c r="B351" t="str">
        <f>Rose!X23</f>
        <v>MARIGA</v>
      </c>
      <c r="C351">
        <v>350</v>
      </c>
    </row>
    <row r="352" spans="2:3" ht="12.75">
      <c r="B352" t="str">
        <f>Rose!X24</f>
        <v>STOIAN</v>
      </c>
      <c r="C352">
        <v>351</v>
      </c>
    </row>
    <row r="353" spans="2:3" ht="12.75">
      <c r="B353" t="str">
        <f>Rose!X25</f>
        <v>DI NATALE</v>
      </c>
      <c r="C353">
        <v>352</v>
      </c>
    </row>
    <row r="354" spans="2:3" ht="12.75">
      <c r="B354" t="str">
        <f>Rose!X26</f>
        <v>GIOVINCO</v>
      </c>
      <c r="C354">
        <v>353</v>
      </c>
    </row>
    <row r="355" spans="2:3" ht="12.75">
      <c r="B355" t="str">
        <f>Rose!X27</f>
        <v>PINILLA</v>
      </c>
      <c r="C355">
        <v>354</v>
      </c>
    </row>
    <row r="356" spans="2:3" ht="12.75">
      <c r="B356" t="str">
        <f>Rose!X28</f>
        <v>LIVAJA</v>
      </c>
      <c r="C356">
        <v>355</v>
      </c>
    </row>
    <row r="357" spans="2:3" ht="12.75">
      <c r="B357" t="str">
        <f>Rose!X29</f>
        <v>BENDTNER</v>
      </c>
      <c r="C357">
        <v>356</v>
      </c>
    </row>
    <row r="358" spans="2:3" ht="12.75">
      <c r="B358" t="str">
        <f>Rose!X30</f>
        <v>PALOSCHI</v>
      </c>
      <c r="C358">
        <v>357</v>
      </c>
    </row>
    <row r="359" spans="2:3" ht="12.75">
      <c r="B359" t="str">
        <f>Rose!X31</f>
        <v>AMAURI</v>
      </c>
      <c r="C359">
        <v>358</v>
      </c>
    </row>
    <row r="360" spans="2:3" ht="12.75">
      <c r="B360" t="str">
        <f>Rose!X32</f>
        <v>MELAZZI</v>
      </c>
      <c r="C360">
        <v>359</v>
      </c>
    </row>
    <row r="361" spans="2:3" ht="12.75">
      <c r="B361" t="str">
        <f>Rose!X33</f>
        <v>SAMASSA</v>
      </c>
      <c r="C361">
        <v>360</v>
      </c>
    </row>
    <row r="362" spans="1:3" ht="12.75">
      <c r="A362" t="str">
        <f>Rose!Z2</f>
        <v>TIGERS</v>
      </c>
      <c r="B362" t="str">
        <f>Rose!Z4</f>
        <v>PEGOLO</v>
      </c>
      <c r="C362">
        <v>361</v>
      </c>
    </row>
    <row r="363" spans="2:3" ht="12.75">
      <c r="B363" t="str">
        <f>Rose!Z5</f>
        <v>CAMPAGNOLO</v>
      </c>
      <c r="C363">
        <v>362</v>
      </c>
    </row>
    <row r="364" spans="2:3" ht="12.75">
      <c r="B364" t="str">
        <f>Rose!Z6</f>
        <v>FARELLI</v>
      </c>
      <c r="C364">
        <v>363</v>
      </c>
    </row>
    <row r="365" spans="2:3" ht="12.75">
      <c r="B365" t="str">
        <f>Rose!Z7</f>
        <v>GASTALDELLO</v>
      </c>
      <c r="C365">
        <v>364</v>
      </c>
    </row>
    <row r="366" spans="2:3" ht="12.75">
      <c r="B366" t="str">
        <f>Rose!Z8</f>
        <v>COSTA</v>
      </c>
      <c r="C366">
        <v>365</v>
      </c>
    </row>
    <row r="367" spans="2:3" ht="12.75">
      <c r="B367" t="str">
        <f>Rose!Z9</f>
        <v>MORETTI E.</v>
      </c>
      <c r="C367">
        <v>366</v>
      </c>
    </row>
    <row r="368" spans="2:3" ht="12.75">
      <c r="B368" t="str">
        <f>Rose!Z10</f>
        <v>ZANON</v>
      </c>
      <c r="C368">
        <v>367</v>
      </c>
    </row>
    <row r="369" spans="2:3" ht="12.75">
      <c r="B369" t="str">
        <f>Rose!Z11</f>
        <v>ROSSINI</v>
      </c>
      <c r="C369">
        <v>368</v>
      </c>
    </row>
    <row r="370" spans="2:3" ht="12.75">
      <c r="B370" t="str">
        <f>Rose!Z12</f>
        <v>CANINI</v>
      </c>
      <c r="C370">
        <v>369</v>
      </c>
    </row>
    <row r="371" spans="2:3" ht="12.75">
      <c r="B371" t="str">
        <f>Rose!Z13</f>
        <v>MESTO</v>
      </c>
      <c r="C371">
        <v>370</v>
      </c>
    </row>
    <row r="372" spans="2:3" ht="12.75">
      <c r="B372" t="str">
        <f>Rose!Z14</f>
        <v>CAVANDA</v>
      </c>
      <c r="C372">
        <v>371</v>
      </c>
    </row>
    <row r="373" spans="2:3" ht="12.75">
      <c r="B373" t="str">
        <f>Rose!Z15</f>
        <v>CESAR</v>
      </c>
      <c r="C373">
        <v>372</v>
      </c>
    </row>
    <row r="374" spans="2:3" ht="12.75">
      <c r="B374" t="str">
        <f>Rose!Z16</f>
        <v>CANDREVA</v>
      </c>
      <c r="C374">
        <v>373</v>
      </c>
    </row>
    <row r="375" spans="2:3" ht="12.75">
      <c r="B375" t="str">
        <f>Rose!Z17</f>
        <v>GUANA</v>
      </c>
      <c r="C375">
        <v>374</v>
      </c>
    </row>
    <row r="376" spans="2:3" ht="12.75">
      <c r="B376" t="str">
        <f>Rose!Z18</f>
        <v>PAROLO</v>
      </c>
      <c r="C376">
        <v>375</v>
      </c>
    </row>
    <row r="377" spans="2:3" ht="12.75">
      <c r="B377" t="str">
        <f>Rose!Z19</f>
        <v>FLORENZI</v>
      </c>
      <c r="C377">
        <v>376</v>
      </c>
    </row>
    <row r="378" spans="2:3" ht="12.75">
      <c r="B378" t="str">
        <f>Rose!Z20</f>
        <v>TACHTSIDIS</v>
      </c>
      <c r="C378">
        <v>377</v>
      </c>
    </row>
    <row r="379" spans="2:3" ht="12.75">
      <c r="B379" t="str">
        <f>Rose!Z21</f>
        <v>MUNARI</v>
      </c>
      <c r="C379">
        <v>378</v>
      </c>
    </row>
    <row r="380" spans="2:3" ht="12.75">
      <c r="B380" t="str">
        <f>Rose!Z22</f>
        <v>BARRETO E.</v>
      </c>
      <c r="C380">
        <v>379</v>
      </c>
    </row>
    <row r="381" spans="2:3" ht="12.75">
      <c r="B381" t="str">
        <f>Rose!Z23</f>
        <v>AMBROSINI</v>
      </c>
      <c r="C381">
        <v>380</v>
      </c>
    </row>
    <row r="382" spans="2:3" ht="12.75">
      <c r="B382" t="str">
        <f>Rose!Z24</f>
        <v>DONATI</v>
      </c>
      <c r="C382">
        <v>381</v>
      </c>
    </row>
    <row r="383" spans="2:3" ht="12.75">
      <c r="B383" t="str">
        <f>Rose!Z25</f>
        <v>SESTU</v>
      </c>
      <c r="C383">
        <v>382</v>
      </c>
    </row>
    <row r="384" spans="2:3" ht="12.75">
      <c r="B384" t="str">
        <f>Rose!Z26</f>
        <v>BOGDANI</v>
      </c>
      <c r="C384">
        <v>383</v>
      </c>
    </row>
    <row r="385" spans="2:3" ht="12.75">
      <c r="B385" t="str">
        <f>Rose!Z27</f>
        <v>IBARBO</v>
      </c>
      <c r="C385">
        <v>384</v>
      </c>
    </row>
    <row r="386" spans="2:3" ht="12.75">
      <c r="B386" t="str">
        <f>Rose!Z28</f>
        <v>INSIGNE</v>
      </c>
      <c r="C386">
        <v>385</v>
      </c>
    </row>
    <row r="387" spans="2:3" ht="12.75">
      <c r="B387" t="str">
        <f>Rose!Z29</f>
        <v>DI MICHELE</v>
      </c>
      <c r="C387">
        <v>386</v>
      </c>
    </row>
    <row r="388" spans="2:3" ht="12.75">
      <c r="B388" t="str">
        <f>Rose!Z30</f>
        <v>MOSCARDELLI</v>
      </c>
      <c r="C388">
        <v>387</v>
      </c>
    </row>
    <row r="389" spans="2:3" ht="12.75">
      <c r="B389" t="str">
        <f>Rose!Z31</f>
        <v>LARRONDO</v>
      </c>
      <c r="C389">
        <v>388</v>
      </c>
    </row>
    <row r="390" spans="2:3" ht="12.75">
      <c r="B390" t="str">
        <f>Rose!Z32</f>
        <v>SANSONE N.</v>
      </c>
      <c r="C390">
        <v>389</v>
      </c>
    </row>
    <row r="391" spans="2:3" ht="12.75">
      <c r="B391" t="str">
        <f>Rose!Z33</f>
        <v>SAID</v>
      </c>
      <c r="C391">
        <v>390</v>
      </c>
    </row>
    <row r="392" spans="1:3" ht="12.75">
      <c r="A392" t="str">
        <f>Rose!AB2</f>
        <v>ZEBRAS</v>
      </c>
      <c r="B392" t="str">
        <f>Rose!AB4</f>
        <v>BRKIC</v>
      </c>
      <c r="C392">
        <v>391</v>
      </c>
    </row>
    <row r="393" spans="2:3" ht="12.75">
      <c r="B393" t="str">
        <f>Rose!AB5</f>
        <v>PADELLI</v>
      </c>
      <c r="C393">
        <v>392</v>
      </c>
    </row>
    <row r="394" spans="2:3" ht="12.75">
      <c r="B394" t="str">
        <f>Rose!AB6</f>
        <v>PAWLOWSKI</v>
      </c>
      <c r="C394">
        <v>393</v>
      </c>
    </row>
    <row r="395" spans="2:3" ht="12.75">
      <c r="B395" t="str">
        <f>Rose!AB7</f>
        <v>ALVARO PEREIRA</v>
      </c>
      <c r="C395">
        <v>394</v>
      </c>
    </row>
    <row r="396" spans="2:3" ht="12.75">
      <c r="B396" t="str">
        <f>Rose!AB8</f>
        <v>ANGELLA</v>
      </c>
      <c r="C396">
        <v>395</v>
      </c>
    </row>
    <row r="397" spans="2:3" ht="12.75">
      <c r="B397" t="str">
        <f>Rose!AB9</f>
        <v>ABATE</v>
      </c>
      <c r="C397">
        <v>396</v>
      </c>
    </row>
    <row r="398" spans="2:3" ht="12.75">
      <c r="B398" t="str">
        <f>Rose!AB10</f>
        <v>CANNAVARO</v>
      </c>
      <c r="C398">
        <v>397</v>
      </c>
    </row>
    <row r="399" spans="2:3" ht="12.75">
      <c r="B399" t="str">
        <f>Rose!AB11</f>
        <v>KONKO</v>
      </c>
      <c r="C399">
        <v>398</v>
      </c>
    </row>
    <row r="400" spans="2:3" ht="12.75">
      <c r="B400" t="str">
        <f>Rose!AB12</f>
        <v>BRIVIO</v>
      </c>
      <c r="C400">
        <v>399</v>
      </c>
    </row>
    <row r="401" spans="2:3" ht="12.75">
      <c r="B401" t="str">
        <f>Rose!AB13</f>
        <v>CHIVU</v>
      </c>
      <c r="C401">
        <v>400</v>
      </c>
    </row>
    <row r="402" spans="2:3" ht="12.75">
      <c r="B402" t="str">
        <f>Rose!AB14</f>
        <v>CONTINI</v>
      </c>
      <c r="C402">
        <v>401</v>
      </c>
    </row>
    <row r="403" spans="2:3" ht="12.75">
      <c r="B403" t="str">
        <f>Rose!AB15</f>
        <v>MORGANELLA</v>
      </c>
      <c r="C403">
        <v>402</v>
      </c>
    </row>
    <row r="404" spans="2:3" ht="12.75">
      <c r="B404" t="str">
        <f>Rose!AB16</f>
        <v>SNEIJDER</v>
      </c>
      <c r="C404">
        <v>403</v>
      </c>
    </row>
    <row r="405" spans="2:3" ht="12.75">
      <c r="B405" t="str">
        <f>Rose!AB17</f>
        <v>ASAMOAH</v>
      </c>
      <c r="C405">
        <v>404</v>
      </c>
    </row>
    <row r="406" spans="2:3" ht="12.75">
      <c r="B406" t="str">
        <f>Rose!AB18</f>
        <v>CUADRADO</v>
      </c>
      <c r="C406">
        <v>405</v>
      </c>
    </row>
    <row r="407" spans="2:3" ht="12.75">
      <c r="B407" t="str">
        <f>Rose!AB19</f>
        <v>ESTIGARRIBIA</v>
      </c>
      <c r="C407">
        <v>406</v>
      </c>
    </row>
    <row r="408" spans="2:3" ht="12.75">
      <c r="B408" t="str">
        <f>Rose!AB20</f>
        <v>MERKEL</v>
      </c>
      <c r="C408">
        <v>407</v>
      </c>
    </row>
    <row r="409" spans="2:3" ht="12.75">
      <c r="B409" t="str">
        <f>Rose!AB21</f>
        <v>OBI</v>
      </c>
      <c r="C409">
        <v>408</v>
      </c>
    </row>
    <row r="410" spans="2:3" ht="12.75">
      <c r="B410" t="str">
        <f>Rose!AB22</f>
        <v>EDERSON</v>
      </c>
      <c r="C410">
        <v>409</v>
      </c>
    </row>
    <row r="411" spans="2:3" ht="12.75">
      <c r="B411" t="str">
        <f>Rose!AB23</f>
        <v>LUND NIELSEN</v>
      </c>
      <c r="C411">
        <v>410</v>
      </c>
    </row>
    <row r="412" spans="2:3" ht="12.75">
      <c r="B412" t="str">
        <f>Rose!AB24</f>
        <v>EL KADDOURI</v>
      </c>
      <c r="C412">
        <v>411</v>
      </c>
    </row>
    <row r="413" spans="2:3" ht="12.75">
      <c r="B413" t="str">
        <f>Rose!AB25</f>
        <v>BJARNASON</v>
      </c>
      <c r="C413">
        <v>412</v>
      </c>
    </row>
    <row r="414" spans="2:3" ht="12.75">
      <c r="B414" t="str">
        <f>Rose!AB26</f>
        <v>CIGARINI</v>
      </c>
      <c r="C414">
        <v>413</v>
      </c>
    </row>
    <row r="415" spans="2:3" ht="12.75">
      <c r="B415" t="str">
        <f>Rose!AB27</f>
        <v>MILITO</v>
      </c>
      <c r="C415">
        <v>414</v>
      </c>
    </row>
    <row r="416" spans="2:3" ht="12.75">
      <c r="B416" t="str">
        <f>Rose!AB28</f>
        <v>PANDEV</v>
      </c>
      <c r="C416">
        <v>415</v>
      </c>
    </row>
    <row r="417" spans="2:3" ht="12.75">
      <c r="B417" t="str">
        <f>Rose!AB29</f>
        <v>QUAGLIARELLA</v>
      </c>
      <c r="C417">
        <v>416</v>
      </c>
    </row>
    <row r="418" spans="2:3" ht="12.75">
      <c r="B418" t="str">
        <f>Rose!AB30</f>
        <v>SAU</v>
      </c>
      <c r="C418">
        <v>417</v>
      </c>
    </row>
    <row r="419" spans="2:3" ht="12.75">
      <c r="B419" t="str">
        <f>Rose!AB31</f>
        <v>NENE'</v>
      </c>
      <c r="C419">
        <v>418</v>
      </c>
    </row>
    <row r="420" spans="2:3" ht="12.75">
      <c r="B420" t="str">
        <f>Rose!AB32</f>
        <v>MORIMOTO</v>
      </c>
      <c r="C420">
        <v>419</v>
      </c>
    </row>
    <row r="421" spans="2:3" ht="12.75">
      <c r="B421" t="str">
        <f>Rose!AB33</f>
        <v>ZE EDUARDO</v>
      </c>
      <c r="C421">
        <v>420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simone.falcioni</cp:lastModifiedBy>
  <cp:lastPrinted>2010-09-03T14:23:24Z</cp:lastPrinted>
  <dcterms:created xsi:type="dcterms:W3CDTF">2009-08-27T09:33:32Z</dcterms:created>
  <dcterms:modified xsi:type="dcterms:W3CDTF">2012-12-06T15:24:57Z</dcterms:modified>
  <cp:category/>
  <cp:version/>
  <cp:contentType/>
  <cp:contentStatus/>
</cp:coreProperties>
</file>